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Internal Audit\Internal Audit - new\Internal Audit\2019\Risk Assessment-Audit Plan\"/>
    </mc:Choice>
  </mc:AlternateContent>
  <bookViews>
    <workbookView xWindow="0" yWindow="0" windowWidth="24000" windowHeight="12300" tabRatio="833"/>
  </bookViews>
  <sheets>
    <sheet name="A - Audit Plan - Traditional" sheetId="10" r:id="rId1"/>
    <sheet name="A - Audit Plan - TM Import" sheetId="11" r:id="rId2"/>
    <sheet name="B - Risk List &amp; Scoring" sheetId="3" r:id="rId3"/>
    <sheet name="C - Available Audit Hours" sheetId="4" r:id="rId4"/>
    <sheet name="D - Five Year History" sheetId="5" r:id="rId5"/>
    <sheet name="Taxonomy - DO NOT EDIT" sheetId="8" r:id="rId6"/>
  </sheets>
  <definedNames>
    <definedName name="_xlnm.Print_Area" localSheetId="0">'A - Audit Plan - Traditional'!$B$1:$H$65</definedName>
    <definedName name="_xlnm.Print_Area" localSheetId="2">'B - Risk List &amp; Scoring'!$A$2:$L$97</definedName>
    <definedName name="_xlnm.Print_Area" localSheetId="4">'D - Five Year History'!$A$1:$L$35</definedName>
    <definedName name="_xlnm.Print_Area" localSheetId="5">'Taxonomy - DO NOT EDIT'!$A$1:$F$277</definedName>
    <definedName name="_xlnm.Print_Titles" localSheetId="0">'A - Audit Plan - Traditional'!$1:$1</definedName>
  </definedNames>
  <calcPr calcId="162913"/>
</workbook>
</file>

<file path=xl/calcChain.xml><?xml version="1.0" encoding="utf-8"?>
<calcChain xmlns="http://schemas.openxmlformats.org/spreadsheetml/2006/main">
  <c r="C22" i="10" l="1"/>
  <c r="C26" i="10"/>
  <c r="C34" i="10"/>
  <c r="C44" i="10"/>
  <c r="C56" i="10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11" i="3"/>
  <c r="H23" i="3"/>
  <c r="H46" i="3" l="1"/>
  <c r="A9" i="3" l="1"/>
  <c r="A10" i="3" s="1"/>
  <c r="H96" i="3"/>
  <c r="D12" i="4" l="1"/>
  <c r="C12" i="4"/>
  <c r="B12" i="4"/>
  <c r="E10" i="4"/>
  <c r="E9" i="4"/>
  <c r="E8" i="4"/>
  <c r="E5" i="4"/>
  <c r="E12" i="4" l="1"/>
  <c r="F12" i="4" s="1"/>
  <c r="F9" i="4"/>
  <c r="F5" i="4" l="1"/>
  <c r="F10" i="4"/>
  <c r="F8" i="4"/>
  <c r="H31" i="3" l="1"/>
  <c r="H44" i="3" l="1"/>
  <c r="H11" i="3" l="1"/>
  <c r="H10" i="3"/>
  <c r="H9" i="3"/>
  <c r="H80" i="3" l="1"/>
  <c r="H25" i="3"/>
  <c r="H68" i="3"/>
  <c r="H97" i="3"/>
  <c r="H92" i="3"/>
  <c r="H91" i="3"/>
  <c r="H72" i="3"/>
  <c r="H71" i="3"/>
  <c r="H62" i="3"/>
  <c r="H61" i="3"/>
  <c r="H60" i="3"/>
  <c r="H59" i="3"/>
  <c r="H58" i="3"/>
  <c r="H57" i="3"/>
  <c r="H90" i="3"/>
  <c r="H70" i="3"/>
  <c r="H89" i="3"/>
  <c r="H56" i="3"/>
  <c r="H88" i="3"/>
  <c r="H13" i="3"/>
  <c r="H55" i="3"/>
  <c r="H54" i="3"/>
  <c r="H36" i="3"/>
  <c r="H12" i="3"/>
  <c r="H95" i="3"/>
  <c r="H94" i="3"/>
  <c r="H93" i="3"/>
  <c r="H87" i="3"/>
  <c r="H86" i="3"/>
  <c r="H85" i="3"/>
  <c r="H84" i="3"/>
  <c r="H79" i="3"/>
  <c r="H30" i="3"/>
  <c r="H29" i="3"/>
  <c r="H67" i="3"/>
  <c r="H66" i="3"/>
  <c r="H65" i="3"/>
  <c r="H64" i="3"/>
  <c r="H63" i="3"/>
  <c r="H83" i="3"/>
  <c r="H24" i="3"/>
  <c r="H35" i="3"/>
  <c r="H34" i="3"/>
  <c r="H33" i="3"/>
  <c r="H32" i="3"/>
  <c r="H8" i="3"/>
  <c r="H7" i="3"/>
  <c r="H6" i="3"/>
  <c r="H5" i="3"/>
  <c r="H4" i="3"/>
  <c r="H3" i="3" l="1"/>
  <c r="C12" i="10" l="1"/>
  <c r="C63" i="10"/>
  <c r="C38" i="10"/>
  <c r="C64" i="10" l="1"/>
  <c r="D22" i="10" l="1"/>
  <c r="D26" i="10"/>
  <c r="D34" i="10"/>
  <c r="D44" i="10"/>
  <c r="D56" i="10"/>
  <c r="D12" i="10"/>
  <c r="D63" i="10"/>
  <c r="D38" i="10"/>
  <c r="D64" i="10" l="1"/>
</calcChain>
</file>

<file path=xl/sharedStrings.xml><?xml version="1.0" encoding="utf-8"?>
<sst xmlns="http://schemas.openxmlformats.org/spreadsheetml/2006/main" count="1744" uniqueCount="772">
  <si>
    <t>Holidays</t>
  </si>
  <si>
    <t>General Administration</t>
  </si>
  <si>
    <t>Vacation &amp; Sick Leave</t>
  </si>
  <si>
    <t>%</t>
  </si>
  <si>
    <t>Yes</t>
  </si>
  <si>
    <t>No</t>
  </si>
  <si>
    <t>Total</t>
  </si>
  <si>
    <t>FY 2014</t>
  </si>
  <si>
    <t>Institution</t>
  </si>
  <si>
    <t>Objective at Risk</t>
  </si>
  <si>
    <t>UT System Taxonomy</t>
  </si>
  <si>
    <t>Detailed Risk Description</t>
  </si>
  <si>
    <t>High</t>
  </si>
  <si>
    <t>On the Plan? (if no, mitigating risks)</t>
  </si>
  <si>
    <t>Risk Mitigation Notes</t>
  </si>
  <si>
    <t>Risk Score (CHML)</t>
  </si>
  <si>
    <t>10.1.Enterprise Risk  Management</t>
  </si>
  <si>
    <t>10.2.Insurance</t>
  </si>
  <si>
    <t>10.3.Emergency Preparedness</t>
  </si>
  <si>
    <t>10.4.Environmental Health and Safety</t>
  </si>
  <si>
    <t>11.1.Prefreshman Programs</t>
  </si>
  <si>
    <t>11.2.Extended Education</t>
  </si>
  <si>
    <t>11.3.Community Outreach Programs</t>
  </si>
  <si>
    <t>11.4.Community Centers</t>
  </si>
  <si>
    <t>12.1.Mail</t>
  </si>
  <si>
    <t>12.2.Other Cost Recovery Departments</t>
  </si>
  <si>
    <t>12.3.Bookstore</t>
  </si>
  <si>
    <t>12.4.Food Service</t>
  </si>
  <si>
    <t>12.6.Student Housing</t>
  </si>
  <si>
    <t>12.7.Recreation Centers</t>
  </si>
  <si>
    <t>12.8.Parking Office</t>
  </si>
  <si>
    <t>12.9.Special Events</t>
  </si>
  <si>
    <t>13.1.Alumni Programs</t>
  </si>
  <si>
    <t>13.2.Government  Affairs</t>
  </si>
  <si>
    <t>13.3.Marketing &amp; Communications</t>
  </si>
  <si>
    <t>13.4.Public Affairs</t>
  </si>
  <si>
    <t>14.1.Gifts and Endowments</t>
  </si>
  <si>
    <t>14.2.Foundations</t>
  </si>
  <si>
    <t>14.3.Capital Campaigns</t>
  </si>
  <si>
    <t>15.1.Admissions</t>
  </si>
  <si>
    <t>15.2.Enrollment and Registration</t>
  </si>
  <si>
    <t>15.3.Orientation</t>
  </si>
  <si>
    <t>15.4.Recruitment</t>
  </si>
  <si>
    <t>15.5.Student Records - Registrar</t>
  </si>
  <si>
    <t>15.6.Financial Aid</t>
  </si>
  <si>
    <t>16.1.Career Centers</t>
  </si>
  <si>
    <t>16.3.Healthcare</t>
  </si>
  <si>
    <t>16.4.Judicial Affairs</t>
  </si>
  <si>
    <t>16.5.Recreation and Activities</t>
  </si>
  <si>
    <t>16.6.Student Organizations</t>
  </si>
  <si>
    <t>16.7.Academic Advising</t>
  </si>
  <si>
    <t xml:space="preserve">18.1.Accreditation </t>
  </si>
  <si>
    <t>18.2.Faculty Productivity</t>
  </si>
  <si>
    <t>18.3.Faculty Recruitment</t>
  </si>
  <si>
    <t>18.4.Faculty  Tenure and Development</t>
  </si>
  <si>
    <t>18.5.International Programs</t>
  </si>
  <si>
    <t>19.3.Quality</t>
  </si>
  <si>
    <t>19.8.Emergency Room</t>
  </si>
  <si>
    <t>19.9.Dental Services</t>
  </si>
  <si>
    <t>21.1.Appointments</t>
  </si>
  <si>
    <t>21.2.Physician Relations</t>
  </si>
  <si>
    <t>21.3.Practice Plan Expenses</t>
  </si>
  <si>
    <t>21.4.Bylaws</t>
  </si>
  <si>
    <t>22.1.Medical Professions Schools</t>
  </si>
  <si>
    <t>CAE</t>
  </si>
  <si>
    <t>FY 2015</t>
  </si>
  <si>
    <t>Audit Name</t>
  </si>
  <si>
    <t>Non-Audit Hours:</t>
  </si>
  <si>
    <t>Total Available Hours</t>
  </si>
  <si>
    <t>2.10.Cash Management/Treasury &amp; Investments</t>
  </si>
  <si>
    <t>2.11.Grants and Contracts</t>
  </si>
  <si>
    <t>12.5.Campus Police</t>
  </si>
  <si>
    <t>14.4.Stewardship Activities</t>
  </si>
  <si>
    <t>17.1.Library Services</t>
  </si>
  <si>
    <t>17.2.Management of Departments</t>
  </si>
  <si>
    <t>17.3.Student Retention and Graduation</t>
  </si>
  <si>
    <t>18.6.Course Development</t>
  </si>
  <si>
    <t>18.7.Degree Program Development</t>
  </si>
  <si>
    <t>19.1.Accreditation and Attestation</t>
  </si>
  <si>
    <t>19.2.Risk Management</t>
  </si>
  <si>
    <t>19.4.Patient Safety</t>
  </si>
  <si>
    <t>19.5.Physician and staffing management</t>
  </si>
  <si>
    <t>19.6.Case Management</t>
  </si>
  <si>
    <t>19.7.Census Management</t>
  </si>
  <si>
    <t>20.1.Registration</t>
  </si>
  <si>
    <t>20.2.Admitting/Patient Access</t>
  </si>
  <si>
    <t xml:space="preserve">20.3.Charge Capture </t>
  </si>
  <si>
    <t>20.4.Coding</t>
  </si>
  <si>
    <t>20.5.Health Information Management (Medical Records)</t>
  </si>
  <si>
    <t>20.6.Insurance - Payor Contracting</t>
  </si>
  <si>
    <t>20.7.Billing</t>
  </si>
  <si>
    <t>20.8.Collections</t>
  </si>
  <si>
    <t>Select Taxonomy Category (see Taxonomy Tab and use drop down menu)</t>
  </si>
  <si>
    <t>18.8.Grading Practices</t>
  </si>
  <si>
    <t>8.7. HUB Initiatives</t>
  </si>
  <si>
    <t>5.8. International Affairs - visas and immigration</t>
  </si>
  <si>
    <t>Insert YES or NO or use the drop down menu</t>
  </si>
  <si>
    <t>19.11. Biomedical Device Management</t>
  </si>
  <si>
    <t>19.10. Clinics</t>
  </si>
  <si>
    <t>19.12. Medical Procedures</t>
  </si>
  <si>
    <t>19.13. Radiology</t>
  </si>
  <si>
    <t>FY 2016</t>
  </si>
  <si>
    <t>Risk Probability</t>
  </si>
  <si>
    <t>Risk Impact</t>
  </si>
  <si>
    <t>Critical</t>
  </si>
  <si>
    <t>Medium</t>
  </si>
  <si>
    <t>Low</t>
  </si>
  <si>
    <t>Fraud</t>
  </si>
  <si>
    <t>Data Analytics</t>
  </si>
  <si>
    <t>Information Technology</t>
  </si>
  <si>
    <t>FY 2017</t>
  </si>
  <si>
    <t>5.9 Diversity</t>
  </si>
  <si>
    <t>16.2.Disability</t>
  </si>
  <si>
    <t>16.8 Student Counseling Center</t>
  </si>
  <si>
    <t>Institution Area (optional)</t>
  </si>
  <si>
    <t>Institutional Policy</t>
  </si>
  <si>
    <t>Statute</t>
  </si>
  <si>
    <t>External Party/Granting Agency</t>
  </si>
  <si>
    <t>UT System Reg. Rule/Policy</t>
  </si>
  <si>
    <t xml:space="preserve">                   3.1.1. IT Policy</t>
  </si>
  <si>
    <t xml:space="preserve">                   3.1.2. IT Quality Assurance</t>
  </si>
  <si>
    <t xml:space="preserve">                   3.1.3. Strategic Alignment, Communication, and Awareness</t>
  </si>
  <si>
    <t xml:space="preserve">                   3.1.4. IT Strategic Planning</t>
  </si>
  <si>
    <t xml:space="preserve">                   3.1.7. IT Human Capital Management</t>
  </si>
  <si>
    <t xml:space="preserve">                   3.2.2. IS Strategy &amp; Planning</t>
  </si>
  <si>
    <t xml:space="preserve">                   3.2.3. IS Accountability and Oversight</t>
  </si>
  <si>
    <t xml:space="preserve">                   3.2.5. IS Project Management</t>
  </si>
  <si>
    <t xml:space="preserve">                   3.2.6. Legal and Regulatory Compliance</t>
  </si>
  <si>
    <t xml:space="preserve">                   3.3.3. Functional Requirements and Capacity Planning</t>
  </si>
  <si>
    <t xml:space="preserve">                   3.3.4. Systems Development Life Cycle</t>
  </si>
  <si>
    <t xml:space="preserve">                   3.3.10. Physical &amp; Environmental Protection of IT Assets</t>
  </si>
  <si>
    <t xml:space="preserve">                   3.4.1. Information Technology Security Management</t>
  </si>
  <si>
    <t xml:space="preserve">                   3.4.5. Cloud/3rd Party Security Management</t>
  </si>
  <si>
    <t xml:space="preserve">                   3.8.9. Lab Safety System</t>
  </si>
  <si>
    <t xml:space="preserve">                   3.9.4. Business Intelligence Tools </t>
  </si>
  <si>
    <t xml:space="preserve">                   3.9.7. Facility Management Systems (HVAC, Locks, etc.)</t>
  </si>
  <si>
    <t>Original Budget</t>
  </si>
  <si>
    <t>Percent of Total</t>
  </si>
  <si>
    <t>Primary Taxonomy</t>
  </si>
  <si>
    <t>Specialty Audit Used</t>
  </si>
  <si>
    <t>General Objective/Description</t>
  </si>
  <si>
    <t>Risk Based Audits</t>
  </si>
  <si>
    <t>Risk Based Audits Subtotal</t>
  </si>
  <si>
    <t>Criteria of Requirement</t>
  </si>
  <si>
    <t>Required Audits Subtotal</t>
  </si>
  <si>
    <t>Consulting Projects</t>
  </si>
  <si>
    <t>Consulting Subtotal</t>
  </si>
  <si>
    <t>Investigations</t>
  </si>
  <si>
    <t>Investigations Subtotal</t>
  </si>
  <si>
    <t xml:space="preserve">Development - Operations </t>
  </si>
  <si>
    <t>Development - Operations Subtotal</t>
  </si>
  <si>
    <t>Development - Initiatives and Education</t>
  </si>
  <si>
    <t>Development - Initiatives and Education Subtotal</t>
  </si>
  <si>
    <t>Total Budgeted Hours</t>
  </si>
  <si>
    <t>FY 2019 Audit Plan</t>
  </si>
  <si>
    <t>FY 2018</t>
  </si>
  <si>
    <t xml:space="preserve"> Reserve</t>
  </si>
  <si>
    <t>FY 2019 Taxonomy, including Sub-taxonomies</t>
  </si>
  <si>
    <r>
      <t>1.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 xml:space="preserve">Governance </t>
    </r>
  </si>
  <si>
    <r>
      <t>1.1.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Organizational Structure &amp; Accountability</t>
    </r>
  </si>
  <si>
    <r>
      <t>1.1.1.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Board of Regents</t>
    </r>
  </si>
  <si>
    <r>
      <t>1.1.2.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Board Subcommittees</t>
    </r>
  </si>
  <si>
    <r>
      <t>1.1.3.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Institutional Leadership</t>
    </r>
  </si>
  <si>
    <r>
      <t>1.1.4.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Institutional Audit Committee</t>
    </r>
  </si>
  <si>
    <r>
      <t>1.2.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Internal Audit</t>
    </r>
  </si>
  <si>
    <r>
      <t>1.3.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Compliance Program</t>
    </r>
  </si>
  <si>
    <r>
      <t>1.4.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Ethics &amp; Standards of Conduct</t>
    </r>
  </si>
  <si>
    <r>
      <t>1.4.1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Conflict of Interest</t>
    </r>
  </si>
  <si>
    <r>
      <t>1.5.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Policy Management</t>
    </r>
  </si>
  <si>
    <r>
      <t>1.6.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Business Continuity</t>
    </r>
  </si>
  <si>
    <r>
      <t>1.7.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Joint Ventures </t>
    </r>
  </si>
  <si>
    <r>
      <t>1.8.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Strategic Planning and Metrics</t>
    </r>
  </si>
  <si>
    <r>
      <t>2.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 xml:space="preserve">Finance </t>
    </r>
  </si>
  <si>
    <r>
      <t>2.1.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Financial Reporting</t>
    </r>
  </si>
  <si>
    <r>
      <t>2.1.1.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Annual Financial Report</t>
    </r>
  </si>
  <si>
    <r>
      <t>2.1.2.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Monthly Financial Reports</t>
    </r>
  </si>
  <si>
    <r>
      <t>2.1.3.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Close process</t>
    </r>
  </si>
  <si>
    <r>
      <t>2.2.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Asset depreciation</t>
    </r>
  </si>
  <si>
    <r>
      <t>2.3.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Accounts Receivable </t>
    </r>
  </si>
  <si>
    <r>
      <t>2.4.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Debt Service</t>
    </r>
  </si>
  <si>
    <r>
      <t>2.5.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Travel and Entertainment</t>
    </r>
  </si>
  <si>
    <r>
      <t>2.6.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Budgeting /Decision Support</t>
    </r>
  </si>
  <si>
    <r>
      <t>2.6.1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Allocation of State and Local funds</t>
    </r>
  </si>
  <si>
    <r>
      <t>2.7.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Accounts Payable/Disbursements</t>
    </r>
  </si>
  <si>
    <r>
      <t>2.8.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Tuition and Fees Management</t>
    </r>
  </si>
  <si>
    <r>
      <t>2.9.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Payroll</t>
    </r>
  </si>
  <si>
    <r>
      <t xml:space="preserve">   3.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>Information Technology</t>
    </r>
  </si>
  <si>
    <r>
      <t xml:space="preserve">           3.1.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IT Leadership &amp; Governance </t>
    </r>
  </si>
  <si>
    <r>
      <t xml:space="preserve">                   3.1.5.</t>
    </r>
    <r>
      <rPr>
        <sz val="7"/>
        <rFont val="Calibri"/>
        <family val="2"/>
        <scheme val="minor"/>
      </rPr>
      <t xml:space="preserve">  </t>
    </r>
    <r>
      <rPr>
        <sz val="11"/>
        <rFont val="Calibri"/>
        <family val="2"/>
        <scheme val="minor"/>
      </rPr>
      <t>IT Funding</t>
    </r>
  </si>
  <si>
    <r>
      <t xml:space="preserve">                   3.1.6.</t>
    </r>
    <r>
      <rPr>
        <sz val="7"/>
        <rFont val="Calibri"/>
        <family val="2"/>
        <scheme val="minor"/>
      </rPr>
      <t xml:space="preserve">  </t>
    </r>
    <r>
      <rPr>
        <sz val="11"/>
        <rFont val="Calibri"/>
        <family val="2"/>
        <scheme val="minor"/>
      </rPr>
      <t>IT Organizational Management</t>
    </r>
  </si>
  <si>
    <r>
      <t xml:space="preserve">                   3.1.8.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IT Project Management</t>
    </r>
  </si>
  <si>
    <r>
      <t xml:space="preserve">                   3.1.9.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IT Asset Management</t>
    </r>
  </si>
  <si>
    <r>
      <t xml:space="preserve">                   3.1.10.</t>
    </r>
    <r>
      <rPr>
        <sz val="7"/>
        <rFont val="Calibri"/>
        <family val="2"/>
        <scheme val="minor"/>
      </rPr>
      <t xml:space="preserve">  </t>
    </r>
    <r>
      <rPr>
        <sz val="11"/>
        <rFont val="Calibri"/>
        <family val="2"/>
        <scheme val="minor"/>
      </rPr>
      <t>Oversight of Decentralized IT Operations</t>
    </r>
  </si>
  <si>
    <r>
      <t xml:space="preserve">           3.2.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Information Security Governance</t>
    </r>
  </si>
  <si>
    <r>
      <t xml:space="preserve">                   3.2.1. </t>
    </r>
    <r>
      <rPr>
        <sz val="7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>Data Stewardship/Ownership/Governance</t>
    </r>
  </si>
  <si>
    <r>
      <t xml:space="preserve">                   3.2.4.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IS Organizational Management</t>
    </r>
  </si>
  <si>
    <r>
      <t xml:space="preserve">                   3.2.7.</t>
    </r>
    <r>
      <rPr>
        <sz val="7"/>
        <rFont val="Calibri"/>
        <family val="2"/>
        <scheme val="minor"/>
      </rPr>
      <t>  </t>
    </r>
    <r>
      <rPr>
        <sz val="11"/>
        <rFont val="Calibri"/>
        <family val="2"/>
        <scheme val="minor"/>
      </rPr>
      <t>3rd Party Risk Assessment</t>
    </r>
  </si>
  <si>
    <r>
      <t xml:space="preserve">           3.3.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IT Operations</t>
    </r>
  </si>
  <si>
    <r>
      <t xml:space="preserve">                   3.3.1.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Identity and Access Management</t>
    </r>
  </si>
  <si>
    <r>
      <t xml:space="preserve">                   3.3.2.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Change Management</t>
    </r>
  </si>
  <si>
    <r>
      <t xml:space="preserve">                   3.3.5.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Disaster Recovery/Business Continuity/Emergency Preparedness</t>
    </r>
  </si>
  <si>
    <r>
      <t xml:space="preserve">                   3.3.6.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Mobile Devices and Portable Data Storage</t>
    </r>
  </si>
  <si>
    <r>
      <t xml:space="preserve">                   3.3.7.</t>
    </r>
    <r>
      <rPr>
        <sz val="7"/>
        <rFont val="Calibri"/>
        <family val="2"/>
        <scheme val="minor"/>
      </rPr>
      <t>  </t>
    </r>
    <r>
      <rPr>
        <sz val="11"/>
        <rFont val="Calibri"/>
        <family val="2"/>
        <scheme val="minor"/>
      </rPr>
      <t xml:space="preserve">Service Failure Response &amp; Reporting </t>
    </r>
  </si>
  <si>
    <r>
      <t xml:space="preserve">                   3.3.8.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Help Desk/Desktop Support</t>
    </r>
  </si>
  <si>
    <r>
      <t xml:space="preserve">                   3.3.9.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Job Scheduling</t>
    </r>
  </si>
  <si>
    <r>
      <t xml:space="preserve">           3.4.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Information Security Operations</t>
    </r>
  </si>
  <si>
    <r>
      <t xml:space="preserve">                   3.4.2.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IS Vulnerability Management &amp; Incident Response</t>
    </r>
  </si>
  <si>
    <r>
      <t xml:space="preserve">                   3.4.3.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Server &amp; Desktop Configuration Management</t>
    </r>
  </si>
  <si>
    <r>
      <t xml:space="preserve">                   3.4.4.</t>
    </r>
    <r>
      <rPr>
        <sz val="7"/>
        <rFont val="Calibri"/>
        <family val="2"/>
        <scheme val="minor"/>
      </rPr>
      <t xml:space="preserve">  </t>
    </r>
    <r>
      <rPr>
        <sz val="11"/>
        <rFont val="Calibri"/>
        <family val="2"/>
        <scheme val="minor"/>
      </rPr>
      <t>IS Procurement/Outsourcing Review Practices</t>
    </r>
  </si>
  <si>
    <r>
      <t xml:space="preserve">                   3.4.6.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Discovery, Protection, and Removal (at rest and in motion)</t>
    </r>
  </si>
  <si>
    <r>
      <t xml:space="preserve">           3.5.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IT Infrastructure</t>
    </r>
  </si>
  <si>
    <r>
      <t xml:space="preserve">                   3.5.1.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Networking Equipment &amp; Administration</t>
    </r>
  </si>
  <si>
    <r>
      <t xml:space="preserve">                   3.5.2.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Mainframes/Servers/Virtual Servers</t>
    </r>
  </si>
  <si>
    <r>
      <t xml:space="preserve">                   3.5.3.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Firewall Management</t>
    </r>
  </si>
  <si>
    <r>
      <t xml:space="preserve">                   3.5.4.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Communication Services (telephone, video, email)</t>
    </r>
  </si>
  <si>
    <r>
      <t xml:space="preserve">                   3.5.5.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Wireless network</t>
    </r>
  </si>
  <si>
    <r>
      <t xml:space="preserve">                   3.5.6.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Data Center</t>
    </r>
  </si>
  <si>
    <r>
      <t xml:space="preserve">            3.6.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Application Systems - Academic</t>
    </r>
  </si>
  <si>
    <r>
      <t xml:space="preserve">                   3.6.1.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Learning Management System</t>
    </r>
  </si>
  <si>
    <r>
      <t xml:space="preserve">                   3.6.2.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Testing &amp; Evaluation System</t>
    </r>
  </si>
  <si>
    <r>
      <t xml:space="preserve">                   3.6.3.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Institutional Effectiveness &amp; Tracking - Assessment Reporting</t>
    </r>
  </si>
  <si>
    <r>
      <t xml:space="preserve">                   3.6.4.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Coordinating Board Reporting</t>
    </r>
  </si>
  <si>
    <r>
      <t xml:space="preserve">            3.7.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Application Systems - Healthcare</t>
    </r>
  </si>
  <si>
    <r>
      <t xml:space="preserve">                   3.7.1.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Electronic Medical Records</t>
    </r>
  </si>
  <si>
    <r>
      <t xml:space="preserve">                   3.7.2.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Mobile Healthcare Devices</t>
    </r>
  </si>
  <si>
    <r>
      <t xml:space="preserve">                   3.7.3.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Patient Billing </t>
    </r>
  </si>
  <si>
    <r>
      <t xml:space="preserve">                   3.7.4.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Pharmacy/Drug Control</t>
    </r>
  </si>
  <si>
    <r>
      <t xml:space="preserve">                   3.7.5.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Imaging (Radiology, Cardiology, etc.) </t>
    </r>
  </si>
  <si>
    <r>
      <t xml:space="preserve">                   3.7.6.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Scheduling System</t>
    </r>
  </si>
  <si>
    <r>
      <t xml:space="preserve">            3.8.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Application Systems - Research</t>
    </r>
  </si>
  <si>
    <r>
      <t xml:space="preserve">                   3.8.1.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HIPAA compliant storage</t>
    </r>
  </si>
  <si>
    <r>
      <t xml:space="preserve">                   3.8.2.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Clinical Trial Management System</t>
    </r>
  </si>
  <si>
    <r>
      <t xml:space="preserve">                   3.8.3.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Research Database, "Big Data", and High Capacity Storage</t>
    </r>
  </si>
  <si>
    <r>
      <t xml:space="preserve">                   3.8.4.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High Performance Computing</t>
    </r>
  </si>
  <si>
    <r>
      <t xml:space="preserve">                   3.8.5.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Sponsored Research System</t>
    </r>
  </si>
  <si>
    <r>
      <t xml:space="preserve">                   3.8.6.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Grant Management System</t>
    </r>
  </si>
  <si>
    <r>
      <t xml:space="preserve">                   3.8.7.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Effort Reporting &amp; Certification System</t>
    </r>
  </si>
  <si>
    <r>
      <t xml:space="preserve">                   3.8.8.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Conflict of Interest System</t>
    </r>
  </si>
  <si>
    <r>
      <t xml:space="preserve">            3.9.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Application Systems - Business Operations</t>
    </r>
  </si>
  <si>
    <r>
      <t xml:space="preserve">                   3.9.1.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Financial Management System</t>
    </r>
  </si>
  <si>
    <r>
      <t xml:space="preserve">                   3.9.2.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Human Resource Management System</t>
    </r>
  </si>
  <si>
    <r>
      <t xml:space="preserve">                   3.9.3.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Student Records System</t>
    </r>
  </si>
  <si>
    <r>
      <t xml:space="preserve">                   3.9.5.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Point of Sale System</t>
    </r>
  </si>
  <si>
    <r>
      <t xml:space="preserve">                   3.9.6.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Recruiting and Hiring System</t>
    </r>
  </si>
  <si>
    <r>
      <t xml:space="preserve">                   3.9.8.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Facilities Work Order System</t>
    </r>
  </si>
  <si>
    <r>
      <t>4.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 xml:space="preserve">Research </t>
    </r>
  </si>
  <si>
    <r>
      <t>4.1.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Research Administration </t>
    </r>
  </si>
  <si>
    <r>
      <t>4.1.1.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Research Institutes/Centers</t>
    </r>
  </si>
  <si>
    <r>
      <t>4.1.2.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Pre-award &amp; Award Acceptance</t>
    </r>
  </si>
  <si>
    <r>
      <t>4.1.3.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Subrecipient monitoring</t>
    </r>
  </si>
  <si>
    <r>
      <t>4.1.4.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Time &amp; Effort Reporting</t>
    </r>
  </si>
  <si>
    <r>
      <t>4.1.5.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Accounting &amp;  Reporting</t>
    </r>
  </si>
  <si>
    <r>
      <t>4.1.6.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Post-award</t>
    </r>
  </si>
  <si>
    <r>
      <t>4.1.7.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Cooperative Agreements</t>
    </r>
  </si>
  <si>
    <r>
      <t>4.2.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Biosafety</t>
    </r>
  </si>
  <si>
    <r>
      <t>4.3.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Publications  &amp;  Intellectual Property</t>
    </r>
  </si>
  <si>
    <r>
      <t>4.4.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Research Compliance</t>
    </r>
  </si>
  <si>
    <r>
      <t>4.4.1.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Export Controls</t>
    </r>
  </si>
  <si>
    <r>
      <t>4.4.2.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Conflict of Interest</t>
    </r>
  </si>
  <si>
    <r>
      <t>4.4.3.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Research Misconduct</t>
    </r>
  </si>
  <si>
    <r>
      <t>4.4.4.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Research Data Security</t>
    </r>
  </si>
  <si>
    <r>
      <t>4.5.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Medical Centers and Programs </t>
    </r>
  </si>
  <si>
    <r>
      <t>4.6.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Clinical Trials </t>
    </r>
  </si>
  <si>
    <r>
      <t>4.7.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Human Subjects Research Program</t>
    </r>
  </si>
  <si>
    <r>
      <t>4.7.1.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Institutional Review Board</t>
    </r>
  </si>
  <si>
    <r>
      <t>4.7.2.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Protection of Human Subjects</t>
    </r>
  </si>
  <si>
    <r>
      <t>4.8.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Animal Research Program</t>
    </r>
  </si>
  <si>
    <r>
      <t>4.8.1.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IACUC</t>
    </r>
  </si>
  <si>
    <r>
      <t>4.8.2.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Protection of Animal Subjects</t>
    </r>
  </si>
  <si>
    <r>
      <t>4.8.3.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Security</t>
    </r>
  </si>
  <si>
    <r>
      <t>4.8.4.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Safety</t>
    </r>
  </si>
  <si>
    <r>
      <t>4.9.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Partnerships</t>
    </r>
  </si>
  <si>
    <r>
      <t>5.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 xml:space="preserve">Human Resources  </t>
    </r>
  </si>
  <si>
    <r>
      <t>5.1.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Benefits </t>
    </r>
  </si>
  <si>
    <r>
      <t>5.2.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Compensation</t>
    </r>
  </si>
  <si>
    <r>
      <t>5.3.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Employee Records</t>
    </r>
  </si>
  <si>
    <r>
      <t>5.4.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Employee Relations </t>
    </r>
  </si>
  <si>
    <r>
      <t>5.5.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Recruiting   </t>
    </r>
  </si>
  <si>
    <r>
      <t>5.6.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Training</t>
    </r>
  </si>
  <si>
    <r>
      <t>5.7.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Employee Retention &amp; Succession Planning</t>
    </r>
  </si>
  <si>
    <r>
      <t>6.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>Facilities Management</t>
    </r>
  </si>
  <si>
    <r>
      <t>6.1.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Construction</t>
    </r>
  </si>
  <si>
    <r>
      <t>6.2.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Planning and Design</t>
    </r>
  </si>
  <si>
    <r>
      <t>6.3.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Maintenance</t>
    </r>
  </si>
  <si>
    <r>
      <t>6.4.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Custodial Services</t>
    </r>
  </si>
  <si>
    <r>
      <t>6.5.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Landscape &amp; Grounds</t>
    </r>
  </si>
  <si>
    <r>
      <t>6.6.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Utilities</t>
    </r>
  </si>
  <si>
    <r>
      <t>7.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>Property Management</t>
    </r>
  </si>
  <si>
    <r>
      <t>7.1.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 xml:space="preserve">Fixed Asset/Capital Management </t>
    </r>
  </si>
  <si>
    <r>
      <t>7.2.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Motor Pool</t>
    </r>
  </si>
  <si>
    <r>
      <t>7.3.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Leasing Property</t>
    </r>
  </si>
  <si>
    <r>
      <t>8.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>Purchasing/Supply Chain</t>
    </r>
  </si>
  <si>
    <r>
      <t>8.1.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Materials Management</t>
    </r>
  </si>
  <si>
    <r>
      <t>8.2.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Receiving &amp; Warehousing</t>
    </r>
  </si>
  <si>
    <r>
      <t>8.3.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Bidding</t>
    </r>
  </si>
  <si>
    <r>
      <t>8.4.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Contracting</t>
    </r>
  </si>
  <si>
    <r>
      <t>8.5.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Leases</t>
    </r>
  </si>
  <si>
    <r>
      <t>8.6.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Agreements</t>
    </r>
  </si>
  <si>
    <r>
      <t>9.</t>
    </r>
    <r>
      <rPr>
        <sz val="7"/>
        <rFont val="Calibri"/>
        <family val="2"/>
        <scheme val="minor"/>
      </rPr>
      <t xml:space="preserve">       </t>
    </r>
    <r>
      <rPr>
        <sz val="11"/>
        <rFont val="Calibri"/>
        <family val="2"/>
        <scheme val="minor"/>
      </rPr>
      <t xml:space="preserve">Legal </t>
    </r>
  </si>
  <si>
    <r>
      <t>9.1.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Contracting Oversight</t>
    </r>
  </si>
  <si>
    <r>
      <t>9.2.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Open Records &amp; Records Retention</t>
    </r>
  </si>
  <si>
    <r>
      <t>10.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Risk Management</t>
    </r>
  </si>
  <si>
    <r>
      <t>11.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 xml:space="preserve">Public Services </t>
    </r>
  </si>
  <si>
    <r>
      <t>12.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 xml:space="preserve">Auxiliary Services </t>
    </r>
  </si>
  <si>
    <r>
      <t>12.5.1.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Campus Security</t>
    </r>
  </si>
  <si>
    <r>
      <t>12.5.2.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Crime Prevention</t>
    </r>
  </si>
  <si>
    <r>
      <t>12.5.3.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Facility Access</t>
    </r>
  </si>
  <si>
    <r>
      <t>12.10.</t>
    </r>
    <r>
      <rPr>
        <sz val="7"/>
        <rFont val="Calibri"/>
        <family val="2"/>
        <scheme val="minor"/>
      </rPr>
      <t xml:space="preserve">                  </t>
    </r>
    <r>
      <rPr>
        <sz val="11"/>
        <rFont val="Calibri"/>
        <family val="2"/>
        <scheme val="minor"/>
      </rPr>
      <t>Athletics</t>
    </r>
  </si>
  <si>
    <r>
      <t>12.10.1.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Eligibility</t>
    </r>
  </si>
  <si>
    <r>
      <t>12.10.2.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Recruitment</t>
    </r>
  </si>
  <si>
    <r>
      <t>12.10.3.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Financial Aid</t>
    </r>
  </si>
  <si>
    <r>
      <t>13.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 xml:space="preserve">University Relations </t>
    </r>
  </si>
  <si>
    <r>
      <t>13.3.1.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Social Media</t>
    </r>
  </si>
  <si>
    <r>
      <t>13.3.2.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Reputation Management</t>
    </r>
  </si>
  <si>
    <r>
      <t>13.3.3.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Branding</t>
    </r>
  </si>
  <si>
    <r>
      <t>14.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University Development</t>
    </r>
  </si>
  <si>
    <r>
      <t>15.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Enrollment Management</t>
    </r>
  </si>
  <si>
    <r>
      <t>16.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 xml:space="preserve">Student Services  </t>
    </r>
  </si>
  <si>
    <r>
      <t>17.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 xml:space="preserve">Academic Support               </t>
    </r>
  </si>
  <si>
    <r>
      <t>18.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 xml:space="preserve">Instruction </t>
    </r>
  </si>
  <si>
    <r>
      <t>19.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Patient Care Operations</t>
    </r>
  </si>
  <si>
    <r>
      <t>19.1.1.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Joint Commission</t>
    </r>
  </si>
  <si>
    <r>
      <t>19.1.2.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Meaningful Use</t>
    </r>
  </si>
  <si>
    <r>
      <t>19.5.1.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Credentialing</t>
    </r>
  </si>
  <si>
    <r>
      <t>19.5.2.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Recruitment and Staffing</t>
    </r>
  </si>
  <si>
    <r>
      <t>19.5.3.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Performance</t>
    </r>
  </si>
  <si>
    <r>
      <t>19.5.4.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Staff Training</t>
    </r>
  </si>
  <si>
    <r>
      <t>19.12.1.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Surgery</t>
    </r>
  </si>
  <si>
    <r>
      <t>19.12.2.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Orthopedic</t>
    </r>
  </si>
  <si>
    <r>
      <t>19.12.3.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Endoscopy</t>
    </r>
  </si>
  <si>
    <r>
      <t>19.12.4.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Interventional Radiology</t>
    </r>
  </si>
  <si>
    <r>
      <t>19.14.</t>
    </r>
    <r>
      <rPr>
        <sz val="7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>Pharmacy</t>
    </r>
  </si>
  <si>
    <r>
      <t>19.14.1.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 patient</t>
    </r>
  </si>
  <si>
    <r>
      <t>19.14.2.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Out patient</t>
    </r>
  </si>
  <si>
    <r>
      <t>19.14.3.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Retail</t>
    </r>
  </si>
  <si>
    <r>
      <t>19.15.</t>
    </r>
    <r>
      <rPr>
        <sz val="7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>Laboratory</t>
    </r>
  </si>
  <si>
    <r>
      <t>19.15.1.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 patient</t>
    </r>
  </si>
  <si>
    <r>
      <t>19.15.2.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Out patient</t>
    </r>
  </si>
  <si>
    <r>
      <t>19.15.3.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Clinical</t>
    </r>
  </si>
  <si>
    <r>
      <t>19.15.4.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Reference</t>
    </r>
  </si>
  <si>
    <r>
      <t>19.15.5.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Service to other institutions</t>
    </r>
  </si>
  <si>
    <r>
      <t>20.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Revenue Cycle related to medical services</t>
    </r>
  </si>
  <si>
    <r>
      <t>21.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Practice Plan</t>
    </r>
  </si>
  <si>
    <r>
      <t>22.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Medical Training</t>
    </r>
  </si>
  <si>
    <r>
      <t>22.1.1.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Academic Administration</t>
    </r>
  </si>
  <si>
    <r>
      <t>22.1.2.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Graduate Education</t>
    </r>
  </si>
  <si>
    <r>
      <t>22.1.3.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Strategic Planning</t>
    </r>
  </si>
  <si>
    <r>
      <t>22.1.4.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Continuing Education - review, personnel mgmt</t>
    </r>
  </si>
  <si>
    <r>
      <t>22.1.5.</t>
    </r>
    <r>
      <rPr>
        <sz val="7"/>
        <rFont val="Calibri"/>
        <family val="2"/>
        <scheme val="minor"/>
      </rPr>
      <t xml:space="preserve">    </t>
    </r>
    <r>
      <rPr>
        <sz val="11"/>
        <rFont val="Calibri"/>
        <family val="2"/>
        <scheme val="minor"/>
      </rPr>
      <t>International Affairs</t>
    </r>
  </si>
  <si>
    <t>Primary Taxonomies</t>
  </si>
  <si>
    <t>Criteria for Required Audits</t>
  </si>
  <si>
    <t>IT</t>
  </si>
  <si>
    <t>SecondaryRate</t>
  </si>
  <si>
    <t>PlanInfo</t>
  </si>
  <si>
    <t>BackGround</t>
  </si>
  <si>
    <t>Objective</t>
  </si>
  <si>
    <t>Chargeable</t>
  </si>
  <si>
    <t>EstResources</t>
  </si>
  <si>
    <t>EstCostExpense</t>
  </si>
  <si>
    <t>EstCostExternal</t>
  </si>
  <si>
    <t>EstCostResource</t>
  </si>
  <si>
    <t>ResidualScore</t>
  </si>
  <si>
    <t>InherentScore</t>
  </si>
  <si>
    <t>RiskScore</t>
  </si>
  <si>
    <t>BudgetHours</t>
  </si>
  <si>
    <t>EstEndDate</t>
  </si>
  <si>
    <t>EstStartDate</t>
  </si>
  <si>
    <t>StaffType</t>
  </si>
  <si>
    <t>Origin</t>
  </si>
  <si>
    <t>Risk</t>
  </si>
  <si>
    <t>Scope</t>
  </si>
  <si>
    <t>Location</t>
  </si>
  <si>
    <t>Type</t>
  </si>
  <si>
    <t>Group</t>
  </si>
  <si>
    <t>Code</t>
  </si>
  <si>
    <t>Title</t>
  </si>
  <si>
    <t>Audit Plan Category</t>
  </si>
  <si>
    <t>Reserve</t>
  </si>
  <si>
    <t>Required Audits</t>
  </si>
  <si>
    <t>Follow-Up</t>
  </si>
  <si>
    <t>Development - Operations</t>
  </si>
  <si>
    <t xml:space="preserve">Follow-Up   </t>
  </si>
  <si>
    <t>Follow-Up Subtotal</t>
  </si>
  <si>
    <t>Reserve Subtotal</t>
  </si>
  <si>
    <t>Engagement Name</t>
  </si>
  <si>
    <t>Category (dropdown)</t>
  </si>
  <si>
    <t>Primary Taxonomy (dropdown)</t>
  </si>
  <si>
    <t>Governance</t>
  </si>
  <si>
    <t>Finance</t>
  </si>
  <si>
    <t>Research</t>
  </si>
  <si>
    <t>Human Resources </t>
  </si>
  <si>
    <t>Facilities Management</t>
  </si>
  <si>
    <t>Property Management</t>
  </si>
  <si>
    <t>Purchasing/Supply Chain</t>
  </si>
  <si>
    <t>Legal</t>
  </si>
  <si>
    <t>Risk Management</t>
  </si>
  <si>
    <t>Public Services</t>
  </si>
  <si>
    <t>Auxiliary Services</t>
  </si>
  <si>
    <t>University Relations</t>
  </si>
  <si>
    <t>University Development</t>
  </si>
  <si>
    <t>Enrollment Management</t>
  </si>
  <si>
    <t>Student Services </t>
  </si>
  <si>
    <t>Academic Support              </t>
  </si>
  <si>
    <t>Instruction</t>
  </si>
  <si>
    <t>Patient Care Operations</t>
  </si>
  <si>
    <t>Revenue Cycle related to medical services</t>
  </si>
  <si>
    <t>Practice Plan</t>
  </si>
  <si>
    <t>Medical Training</t>
  </si>
  <si>
    <t>UT Arlington (UTA)</t>
  </si>
  <si>
    <t>UT Austin (UTAUS)</t>
  </si>
  <si>
    <t>UT Dallas ((UTD)</t>
  </si>
  <si>
    <t>UT El Paso (UTEP)</t>
  </si>
  <si>
    <t>UT HSC-Houston (UTHSCH)</t>
  </si>
  <si>
    <t>UT HSC-San Antonio (UTHSCSA)</t>
  </si>
  <si>
    <t>UT HSC-Tyler (UTHSCT)</t>
  </si>
  <si>
    <t>UT MD Anderson (UTMDACC)</t>
  </si>
  <si>
    <t>UT Medical Branch (UTMB)</t>
  </si>
  <si>
    <t>UT Permian Basin (UTPB)</t>
  </si>
  <si>
    <t>UT Rio Grande Valley (UTRGV)</t>
  </si>
  <si>
    <t>UT San Antonio (UTSA)</t>
  </si>
  <si>
    <t>UT Southwestern (UTSWMC)</t>
  </si>
  <si>
    <t>UT Tyler (UTT)</t>
  </si>
  <si>
    <t>UT System Administration (UTS)</t>
  </si>
  <si>
    <t>Location (dropdown)</t>
  </si>
  <si>
    <t>Scope (FY 2019)</t>
  </si>
  <si>
    <t>Risk (dropdown)</t>
  </si>
  <si>
    <t>EstStartDate (9/1/18)</t>
  </si>
  <si>
    <t>EstEndDate (8/31/19)</t>
  </si>
  <si>
    <t>FY 2019</t>
  </si>
  <si>
    <t>On the Plan</t>
  </si>
  <si>
    <t>Select from dropdown</t>
  </si>
  <si>
    <t>Autopopulated based Prob/Impact 
(can override)</t>
  </si>
  <si>
    <t>Comment (3rd party name or specific policy/statute)</t>
  </si>
  <si>
    <t>N/A</t>
  </si>
  <si>
    <t>0.</t>
  </si>
  <si>
    <t>UTPB</t>
  </si>
  <si>
    <t>UTPB Police</t>
  </si>
  <si>
    <t>Provide safe campus environment and activities for students, faculty, staff and visitors</t>
  </si>
  <si>
    <t>Inability to effectively monitor potential threats or criminal activity due to few security cameras inside of buildings</t>
  </si>
  <si>
    <t>Inability to lock down buildings remotely in case of an active threat situation or other emergency, and to help prevent theft and vandalism</t>
  </si>
  <si>
    <t>Lack of a secondary communications center to handle incoming emergency calls in case of an emergency evacuation of the Mesa Building</t>
  </si>
  <si>
    <t>Inability to monitor building access and maximize student and employee safety due to lack of electronic card entry into all buildings</t>
  </si>
  <si>
    <t>The Police Chief is working with the University to obtain a secondary communications center at the Midland campus</t>
  </si>
  <si>
    <t>College of Nursing</t>
  </si>
  <si>
    <t>Prepare students to successfully pass the nursing licensure exam while abiding by State nursing education standards</t>
  </si>
  <si>
    <t>Not incorporating and following the NCLEX success plan in each nursing course, and insufficient student clinical hours in clinical affiliate sites</t>
  </si>
  <si>
    <t>Maintain program accreditations and the university's regional accreditation with SACS</t>
  </si>
  <si>
    <t>Procurement of goods and services under UT System and State of Texas laws and regulations</t>
  </si>
  <si>
    <t>Vendor contracts are not properly monitored or administered</t>
  </si>
  <si>
    <t>Purchasing</t>
  </si>
  <si>
    <t>Procurement cards are misused</t>
  </si>
  <si>
    <t>Employees with purchasing authority have a perceived or actual conflict of interest</t>
  </si>
  <si>
    <t>Policies and procedures do not exist for all areas of the purchasing process</t>
  </si>
  <si>
    <t>Purchases are not competitively bid</t>
  </si>
  <si>
    <t>Sole source vendors are not appropriately justified</t>
  </si>
  <si>
    <t>Failure to select qualified bidder</t>
  </si>
  <si>
    <t>Purchases, including individual and standing purchase orders, do not follow established approval processes</t>
  </si>
  <si>
    <t>GPO contracts are used without competitive process</t>
  </si>
  <si>
    <t>Financial Aid</t>
  </si>
  <si>
    <t>Strategically award scholarships and other financial aid in a timely and effective manner in order to attract and retain students</t>
  </si>
  <si>
    <t>Notices of scholarship awards and financial aid packages are not transmitted in a timely manner</t>
  </si>
  <si>
    <t>Administration of financial aid and awards does not conform to Federal, state and other requirements</t>
  </si>
  <si>
    <t>Maintaining accuracy and confidentiality of student records</t>
  </si>
  <si>
    <t>Registrar</t>
  </si>
  <si>
    <t>Confidential information, or other information protected by FERPA are released to unauthorized individuals</t>
  </si>
  <si>
    <t>Effective academic preparation of students</t>
  </si>
  <si>
    <t>STEM Academy Charter School</t>
  </si>
  <si>
    <t>Achieving a poor or failure rating by the TEA</t>
  </si>
  <si>
    <t>Provide safe environment for students enrolled in STEM academy</t>
  </si>
  <si>
    <t>Facilities and/or procedures are inadequate and do not promote student safety</t>
  </si>
  <si>
    <t>Environmental Health &amp; Safety</t>
  </si>
  <si>
    <t>Non-compliance with State and Federal regulations regarding safety and compliance with State and Federal emergency management programs</t>
  </si>
  <si>
    <t>Admissions</t>
  </si>
  <si>
    <t>To recruit and admit students that have the best potential to be successful at UTPB</t>
  </si>
  <si>
    <t>Student applications and acceptance letters are not processed in a timely manner</t>
  </si>
  <si>
    <t>Student information is not secure leading to identity theft</t>
  </si>
  <si>
    <t>REACH</t>
  </si>
  <si>
    <t>Provide and maintain effective online course offerings that enhance student enrollment and semester credit hours</t>
  </si>
  <si>
    <t>Graduate Studies and Research</t>
  </si>
  <si>
    <t>Maximize grant and other outside funding opportunities and comply with all grant, UT System, State and Federal requirements</t>
  </si>
  <si>
    <t>Externally funded research does not adhere to federal, state, or local requirements</t>
  </si>
  <si>
    <t>Student Services</t>
  </si>
  <si>
    <t>Injury to students participating in intramurals and other activities, such as Cheer</t>
  </si>
  <si>
    <t>Facilities and/or procedures do not promote safey of children in Child Care Center</t>
  </si>
  <si>
    <t xml:space="preserve">16.   Student Services  </t>
  </si>
  <si>
    <t>Facilities and/or procedures do not promote a safe living environment in Student Housing and elsewhere on campus</t>
  </si>
  <si>
    <t>Student groups engage in hazardous travel or other activities</t>
  </si>
  <si>
    <t>Due to changes in facilities and staffing, not having updated evacuation plans and procedures that could result in personal injury</t>
  </si>
  <si>
    <t>Injury to students and the public at campus events</t>
  </si>
  <si>
    <t>Undergraduate Success</t>
  </si>
  <si>
    <t>Provide academic support services to undergraduate students</t>
  </si>
  <si>
    <t>No established process, procedures or training for study abroad trips/courses that leads to visa/passport problems, misadvising and poor oversight</t>
  </si>
  <si>
    <t>Provide accessible testing services to students and the public in a secure and professional environment</t>
  </si>
  <si>
    <t>Lack of full-time proctors to administer exams degrades the quality of testing services and increases the possibility of litigation</t>
  </si>
  <si>
    <t>Senior</t>
  </si>
  <si>
    <t>Auditor II</t>
  </si>
  <si>
    <t>Auditor</t>
  </si>
  <si>
    <t>Audit Hours</t>
  </si>
  <si>
    <t>Notes</t>
  </si>
  <si>
    <t>Audit hours include Training/CPE hours.</t>
  </si>
  <si>
    <t>Vacation and sick leave budgeted at approx. 80% of annual accrual amount</t>
  </si>
  <si>
    <t>Engagement</t>
  </si>
  <si>
    <t xml:space="preserve">Annual Financial Report </t>
  </si>
  <si>
    <t>X</t>
  </si>
  <si>
    <t>Monitoring Plan and Segregation of Duties - UTS 142.1</t>
  </si>
  <si>
    <t>Benefits Proportionality</t>
  </si>
  <si>
    <t>Laptop and Tablet Inventory</t>
  </si>
  <si>
    <t>Effort Certification and Reporting</t>
  </si>
  <si>
    <t>Procurement</t>
  </si>
  <si>
    <t>TAC 202 System Security</t>
  </si>
  <si>
    <t>Athletics Academic Integrity</t>
  </si>
  <si>
    <t>Executive Travel and Entertainment Expenses</t>
  </si>
  <si>
    <t xml:space="preserve">JAMP </t>
  </si>
  <si>
    <t>Internal Quality Assessment Review</t>
  </si>
  <si>
    <t>Bank Reconciliation and Journal Entry Approval Review</t>
  </si>
  <si>
    <t>Endowment Fee Review</t>
  </si>
  <si>
    <t>Wagner-Noel Performing Arts Center Reconciliation</t>
  </si>
  <si>
    <t>Development - Cash Handling Review</t>
  </si>
  <si>
    <t>First 5 Permian Basin - Gift Card Program</t>
  </si>
  <si>
    <t>REACH - Blackboard Role Assignments</t>
  </si>
  <si>
    <t>Pool - Cash Handling Procedures</t>
  </si>
  <si>
    <t>Student Financial Aid Review</t>
  </si>
  <si>
    <t>TRS Retiree Rehire Review</t>
  </si>
  <si>
    <t>Athletics</t>
  </si>
  <si>
    <t>Gender equity is not maintained in programs, services, and support for student-athletes</t>
  </si>
  <si>
    <t>Compliance with UTPB, Lone Star Conference, and NCAA requirements</t>
  </si>
  <si>
    <t>Ongoing rules education for athletic department staff and student-athletes is not sufficiently provided</t>
  </si>
  <si>
    <t>NCAA rules are not adhered to regarding recruitment of student-athletes and involvement of boosters</t>
  </si>
  <si>
    <t>12.10.2. Recruitment</t>
  </si>
  <si>
    <t>12.10.                  Athletics</t>
  </si>
  <si>
    <t>Athletic facilities are not adequate to provide for safety of participants and spectators</t>
  </si>
  <si>
    <t>Student athlete progress toward degree, eligibility status, and academic integrity are not effectively monitored on an ongoing basis</t>
  </si>
  <si>
    <t>Close oversight is not maintained over athletic resources, budgets and additional staff</t>
  </si>
  <si>
    <t>Youth sports camps are not operated in accordance with NCAA regulations</t>
  </si>
  <si>
    <t>Annual Financial Report - FY 2017</t>
  </si>
  <si>
    <t>Annual Financial Report - Interim Procedures - FY 2018</t>
  </si>
  <si>
    <t xml:space="preserve">UTS 142.1 - Segregation of Duties and Accounts Reconciliation </t>
  </si>
  <si>
    <t>Presidential Travel and Entertainment Expense</t>
  </si>
  <si>
    <t>As needed</t>
  </si>
  <si>
    <t>Investigations, complaints, hotline tips as they occur</t>
  </si>
  <si>
    <t>General follow-up</t>
  </si>
  <si>
    <t>Special requested or unanticipated audits and/or projects</t>
  </si>
  <si>
    <t>Annual Risk Assessment and Audit Plan</t>
  </si>
  <si>
    <t>Training provided by Internal Audit</t>
  </si>
  <si>
    <t>Internal Audit Committee</t>
  </si>
  <si>
    <t>Compliance</t>
  </si>
  <si>
    <t>Performance Metrics</t>
  </si>
  <si>
    <t>Other Required Work - UT System</t>
  </si>
  <si>
    <t>Outside Audit Coordination/Tracking</t>
  </si>
  <si>
    <t>UT System Council Meetings</t>
  </si>
  <si>
    <t>UT Share - PeopleSoft</t>
  </si>
  <si>
    <t>Professional Organizations</t>
  </si>
  <si>
    <t>Required Continuing Professional Education (CPE)</t>
  </si>
  <si>
    <t>Other Training</t>
  </si>
  <si>
    <t>Institutional Strategic Objectives</t>
  </si>
  <si>
    <t>Quality Assurance Review Activities</t>
  </si>
  <si>
    <t>Institutional audit assistance</t>
  </si>
  <si>
    <t>Office of the President</t>
  </si>
  <si>
    <t>Unable to significantly increase the amount of research and grants in order to assist the needs of the community, region and state in providing new knowledge</t>
  </si>
  <si>
    <t>The external funding and resources that are necessary for the University to achieve its goals are not realized</t>
  </si>
  <si>
    <t>Integrated, foundational business processes and technology are in place to support the University's overall mission</t>
  </si>
  <si>
    <t>Effective collaboration and partnerships with the local community and business in order to advance both the University and the local community/region are not established</t>
  </si>
  <si>
    <t xml:space="preserve">4.       Research </t>
  </si>
  <si>
    <t>14.   University Development</t>
  </si>
  <si>
    <t>15.   Enrollment Management</t>
  </si>
  <si>
    <t xml:space="preserve">13.   University Relations </t>
  </si>
  <si>
    <t>Exisitng processes and procedures in enrollment management are being evaluated/implemented in order to maximize student enrollment growth.  The addition of a permanent Vice President over Enrollment Management is planned for the next year.</t>
  </si>
  <si>
    <t>Provide sufficient funding for both current and future needs</t>
  </si>
  <si>
    <t>1.8.    Strategic Planning and Metrics</t>
  </si>
  <si>
    <t>Human Resources</t>
  </si>
  <si>
    <t>Recruit and retain qualified faculty and staff on an institution-wide basis.</t>
  </si>
  <si>
    <t>Benefit and compensation levels are not commensurate with local job market and cost of living</t>
  </si>
  <si>
    <t xml:space="preserve">5.       Human Resources  </t>
  </si>
  <si>
    <t>Compliance with Title IX requirements</t>
  </si>
  <si>
    <t>Claims of abuse or non-compliance are not properly investigated and reported</t>
  </si>
  <si>
    <t>Employee training and procedure updates regarding Title IX compliance are not provided</t>
  </si>
  <si>
    <t>Information is not disseminated to staff and students regarding Title IX compliance</t>
  </si>
  <si>
    <t>1.3.    Compliance Program</t>
  </si>
  <si>
    <t>Institutional Research, Planning, and Effectiveness</t>
  </si>
  <si>
    <t>Accurate reporting of enrollment, semester credit hours, and other student and institutional data as required by the Federal Dept. of Education and the Texas Higher Education Coordinating Board</t>
  </si>
  <si>
    <t>Data in the PeopleSoft database is inaccurate resulting in incorrect information being reported.</t>
  </si>
  <si>
    <t xml:space="preserve">                   3.6.4. Coordinating Board Reporting</t>
  </si>
  <si>
    <t>College of Arts and Sciences</t>
  </si>
  <si>
    <t>Effective and relevant training and individual development is not provided to faculty and staff on an ongoing basis</t>
  </si>
  <si>
    <t>5.6.    Training</t>
  </si>
  <si>
    <t>Business Affairs</t>
  </si>
  <si>
    <t>Maintain integrity of financial data</t>
  </si>
  <si>
    <t>Account subcertifications and support for expenditures are not reviewed in a timely manner</t>
  </si>
  <si>
    <t>2.7.    Accounts Payable/Disbursements</t>
  </si>
  <si>
    <t>Loss of accreditation could impact enrollment and ability to attract new students; and could also affect ability to secure new grants.</t>
  </si>
  <si>
    <t>Academic Affairs</t>
  </si>
  <si>
    <t>Maximize donor partnerships within the local area</t>
  </si>
  <si>
    <t>Private gifts are not properly recorded, processed, deposited and acknowledged</t>
  </si>
  <si>
    <t>Physical Plant</t>
  </si>
  <si>
    <t>Effectively manage and maintain facilities on an ongoing basis that fully supports the university's functioning</t>
  </si>
  <si>
    <t>Unsafe facilities/equipment breakdown due to maintenance / repairs not performed on a regular basis</t>
  </si>
  <si>
    <t>Physical injury and/or loss of time due to employees not following safety rules or not having sufficient training in specific occupational areas</t>
  </si>
  <si>
    <t>Maximize research opportunities in a safe environment and comply with all grant, UT System, State and Federal requirements</t>
  </si>
  <si>
    <t>Research facilities are not maintained in a safe manner/research procedures that promote safety are not implemented</t>
  </si>
  <si>
    <t>Human research subjects are used in an unsafe manner or environment</t>
  </si>
  <si>
    <t>6.3.    Maintenance</t>
  </si>
  <si>
    <t>4.7.2. Protection of Human Subjects</t>
  </si>
  <si>
    <t>Public Affairs</t>
  </si>
  <si>
    <t>The Wagner-Noel Performing Arts Center (WNPAC) is effectively and efficiently managed and operated</t>
  </si>
  <si>
    <t>John Ben Shepperd Institute</t>
  </si>
  <si>
    <t>Support the University by providing young Texans with an education on public leadership, ethics and service.</t>
  </si>
  <si>
    <t>The managing firm does not provide the appropriate level or type of events in order to maximize revenues and enhance the reputation of UTPB</t>
  </si>
  <si>
    <t>There is a reduction in state funding to support the activities of the John Ben Shepperd Institute</t>
  </si>
  <si>
    <t xml:space="preserve">12.   Auxiliary Services </t>
  </si>
  <si>
    <t>Current information is not maintained on inventory and capital assets</t>
  </si>
  <si>
    <t>Accurate records on accounts receivable and doubtful accounts are not maintained</t>
  </si>
  <si>
    <t>Travel/entertainment expenditures do not conform to UT System and State policy</t>
  </si>
  <si>
    <t>Proper controls over accounts payable and other disbursements are not implemented</t>
  </si>
  <si>
    <t>Benefits proportionality calculations are materially inaccurate and lead to over/under charges to the State of Texas</t>
  </si>
  <si>
    <t>2.1.    Financial Reporting</t>
  </si>
  <si>
    <t xml:space="preserve">2.3.    Accounts Receivable </t>
  </si>
  <si>
    <t>2.5.    Travel and Entertainment</t>
  </si>
  <si>
    <t>Internal controls over archive assets of the John Ben Shepperd Institute are insufficient to ensure their safekeeping</t>
  </si>
  <si>
    <t xml:space="preserve">
College of Arts and Sciences</t>
  </si>
  <si>
    <t>Animal research facilities and procedures are not adequately overseen and monitored</t>
  </si>
  <si>
    <t>4.8.2. Protection of Animal Subjects</t>
  </si>
  <si>
    <t>8.       Purchasing/Supply Chain</t>
  </si>
  <si>
    <t>8.3.    Bidding</t>
  </si>
  <si>
    <t>12.5.1.    Campus Security</t>
  </si>
  <si>
    <t xml:space="preserve">11.   Public Services </t>
  </si>
  <si>
    <t xml:space="preserve">18.   Instruction </t>
  </si>
  <si>
    <t xml:space="preserve">4.1.    Research Administration </t>
  </si>
  <si>
    <t>Development</t>
  </si>
  <si>
    <t>Unable to significantly increase the number of students and graduates over the next several years in order to serve the educational needs of the regional workforce within the Permian Basin</t>
  </si>
  <si>
    <t>Established procedures and internal controls to adequately safeguard and account for cash and other institutional resources are not in operation</t>
  </si>
  <si>
    <t>Maintain high availability infrastructure that meets business needs</t>
  </si>
  <si>
    <t>Data loss may occur when critical information stored on non-santioned devices or services</t>
  </si>
  <si>
    <t>3.4.6. Data Discovery, Protection &amp; Removal (at rest and in motion)</t>
  </si>
  <si>
    <t>Adequately fund IT to support faculty, staff, and students operations</t>
  </si>
  <si>
    <t>Business purchases cloud (SaaS) services without an ISO security control assessment</t>
  </si>
  <si>
    <t>Foster culture of information security awareness  and principles</t>
  </si>
  <si>
    <t>Risk Assessments are not always performed for aquired systems or services</t>
  </si>
  <si>
    <t>3.4.2. IS Vulnerability Management &amp; Incident Response</t>
  </si>
  <si>
    <t>Lack of ongoing training and employee awareness may lead to compromise of end-user credentials or unauthorized access of critical data</t>
  </si>
  <si>
    <t>3.3.1. Identity and Access Management</t>
  </si>
  <si>
    <t>Demonstrate complete compliance with federal, state, and system regulations</t>
  </si>
  <si>
    <t>ERP system not able to provide consistant data used for Federal, State, or System reporting requirements</t>
  </si>
  <si>
    <t>3.9.1. Financial Management System</t>
  </si>
  <si>
    <t>Foster culture of information security awareness and principles</t>
  </si>
  <si>
    <t>Not all 3rd party IT vendor contracts are vetted for UTS and University policy compliance</t>
  </si>
  <si>
    <t>3.2.7. 3rd Party Risk Assessment</t>
  </si>
  <si>
    <t>Adequately fund IT to support growing faculty, staff, and students operations</t>
  </si>
  <si>
    <t>IT not adequately staffed to cover critical IT operations or business functions</t>
  </si>
  <si>
    <t>3.1.5. IT Funding</t>
  </si>
  <si>
    <t>Documented change management procedures are out of date or non-existant for critical systems</t>
  </si>
  <si>
    <t>3.3.2. Change Management</t>
  </si>
  <si>
    <t>Institutional IT policies are not consistant with Federal, State, or System rules and regulations</t>
  </si>
  <si>
    <t>3.1.1. IT Policy</t>
  </si>
  <si>
    <t>The institution has limitied ability to detect and report computer incidents</t>
  </si>
  <si>
    <t>Removalable media encryption IT controls may not align with UTS policy</t>
  </si>
  <si>
    <t>Critical business processes or functions processed using end user applications</t>
  </si>
  <si>
    <t>3.2.1. Data Stewardship/Ownership/Governance</t>
  </si>
  <si>
    <t>Inventory of software applications is out of date or non-existent</t>
  </si>
  <si>
    <t>3.1.9. IT Asset Management</t>
  </si>
  <si>
    <t>Critical university data may not be properly classified</t>
  </si>
  <si>
    <t>Electronic logs of critical IT systems are not reviewed regularly</t>
  </si>
  <si>
    <t xml:space="preserve">Lack of current DRP/BCP for critical assets </t>
  </si>
  <si>
    <t>3.3.5. Disaster Recovery/Business Continuity/Emergency Preparedness</t>
  </si>
  <si>
    <t>Data from external feeds may be inaccurate or corrupted</t>
  </si>
  <si>
    <t>Integrity tools or reports not reliable or available for critical data</t>
  </si>
  <si>
    <t>System failure occurring due to water damage</t>
  </si>
  <si>
    <t>Lack of governance over implementation of system and business initiatives</t>
  </si>
  <si>
    <t>Information Security</t>
  </si>
  <si>
    <t>Information Resources</t>
  </si>
  <si>
    <t>Increase in institutional reputation and brand awareness</t>
  </si>
  <si>
    <t>Communications</t>
  </si>
  <si>
    <t>Lack of a coordinated, comprehensive and up to date marketing/branding plan</t>
  </si>
  <si>
    <t>Website, print, radio and social media information are not current and not utilized to their fullest extent to enhance the image of the University and provide current information</t>
  </si>
  <si>
    <t>13.3.1.    Social Media</t>
  </si>
  <si>
    <t>New leadership of this office is focusing on increasing the amount of grants as well as complying with state, federal and grant requirements.</t>
  </si>
  <si>
    <t>Compensation study by outside consultants is planned for FY 2019.</t>
  </si>
  <si>
    <t>Office is in the process of being re-organized with more comprehensive resources.</t>
  </si>
  <si>
    <t>University working toward procuring the necessary equipment and technology through grants.</t>
  </si>
  <si>
    <t>Existing business processes are being evaluated.  New business processes being implemented.  Using outside consultant to assist in management of office.</t>
  </si>
  <si>
    <t>Stuctural changes to this office including new Chief of Staff/Executive Director of Communication.</t>
  </si>
  <si>
    <t>Training function moved from Compliance to HR with training director position added.</t>
  </si>
  <si>
    <t>Findings and recommendations noted in audit completed in FY 2018.  Folllow-up work to be performed in FY 2019.</t>
  </si>
  <si>
    <t>Restructuring of compliance function in progress.</t>
  </si>
  <si>
    <t>Emergency management peer review required by law every 3 years.  Latest peer review is now in progress.</t>
  </si>
  <si>
    <t>Post-Award Procedures and Controls</t>
  </si>
  <si>
    <t>Use of non-UTPB email by online instructors, or instructors not being timely set up with UTPB email accounts, that leads to compromise of personal data.</t>
  </si>
  <si>
    <t>Lack of technical knowledge among staff with PeopleSoft with upcoming systemwide updgrade to version 9.2</t>
  </si>
  <si>
    <t>Texas Administrative Code (TAC) 202 requires audit every other year.  Last audit in FY 2018.  To be included in FY 2020 audit plan.</t>
  </si>
  <si>
    <t>Part-time workers retain access to IT systems up to six months after separation</t>
  </si>
  <si>
    <t>Audit on athletics compliance conducted in FY 2017.  Follow-up work performed in FY 2018.</t>
  </si>
  <si>
    <t>Athletics Eligibility</t>
  </si>
  <si>
    <t>Title IX compliance audit performed in FY 2018.  Follow-up work planned for FY 2019. Restructuring of compliance function in progress.</t>
  </si>
  <si>
    <t>Research Post-Awards - Procedures and Controls</t>
  </si>
  <si>
    <t>John Ben Shepperd Public Leadership Institute</t>
  </si>
  <si>
    <t>Follow-up on FY 2018 audit</t>
  </si>
  <si>
    <t>Athletics - Eligibility</t>
  </si>
  <si>
    <t>Carryforward audits</t>
  </si>
  <si>
    <t>UTS 142.1 - Segregation of Duties and Accounts Reconciliation</t>
  </si>
  <si>
    <t>Stuctural changes to this office including new Chief of Staff/Executive Director of Communications.</t>
  </si>
  <si>
    <t>Scholarships and Federal, state and other awards/financial aid are not effectively combined and leveraged in order to maximize student growth</t>
  </si>
  <si>
    <t>John Ben Shepperd Public Leadership Institute - Follow-up</t>
  </si>
  <si>
    <t>Small Business Development Center - Follow-up</t>
  </si>
  <si>
    <t>Small Business Development Center</t>
  </si>
  <si>
    <t>Provide effective consulting to new and established businesses in the region</t>
  </si>
  <si>
    <t>Unable to provide effective consulting services due to lack of qualified staff and inadequate internal controls</t>
  </si>
  <si>
    <t>Follow-up on FY 2018 review by UT System</t>
  </si>
  <si>
    <t>Leadership changes effected from review of activities in FY 2018 performed by UT System.</t>
  </si>
  <si>
    <t>Texas Comptroller of Public Accounts</t>
  </si>
  <si>
    <t>Regents Rule 20205</t>
  </si>
  <si>
    <t>Office of Management and Budget, State Auditor's Office</t>
  </si>
  <si>
    <t>NCAA Division II Manual</t>
  </si>
  <si>
    <t>Administrative Council Meetings</t>
  </si>
  <si>
    <t>Compliance Meetings/Coordination</t>
  </si>
  <si>
    <t>TeamMate, data analytics, IT issues, website maintenance</t>
  </si>
  <si>
    <t>Student Housing</t>
  </si>
  <si>
    <t>Provide safe and affordable student housing in an economically efficient manner</t>
  </si>
  <si>
    <t>Student housing collections and receipts do not vouch to individual account balances</t>
  </si>
  <si>
    <t>Individual Access Roles and Permissions - PeopleSoft</t>
  </si>
  <si>
    <t>Indvidual Access Roles and Permissions - PeopleSoft</t>
  </si>
  <si>
    <t>To implement increased training for staff on PS 9.2 enhancement.</t>
  </si>
  <si>
    <t>Examine procedures and controls over system access to inactive employees (student workers)</t>
  </si>
  <si>
    <t>System Access - Inactive Employees</t>
  </si>
  <si>
    <t>Determine compliance with NCAA eligibility requirements regarding student athletes</t>
  </si>
  <si>
    <t>Evaluate procedures and controls over the post award process</t>
  </si>
  <si>
    <t>Determine compliance with UTS 142.1 in regard to segregation of duties, monthly account reconciliations, annual subcertifications, and the monitoring process by Accounting</t>
  </si>
  <si>
    <t>Review procedures and controls in Student Housing and determine if collections/receipts vouch to account balances</t>
  </si>
  <si>
    <t>Final completion work on any carryover audits that began in FY 2018</t>
  </si>
  <si>
    <t>Evaluate propriety of individuals' access roles and permissions in PeopleSoft</t>
  </si>
  <si>
    <t>Follow-up work on outstanding audit recommendations</t>
  </si>
  <si>
    <t>FY 2018 audit</t>
  </si>
  <si>
    <t>FY 2018 review by UT System</t>
  </si>
  <si>
    <t>To provide for special requests from the President, executive management, audit committee, unanticipated events, and to-be-determined UT System engagements, that have not been specifically budgeted</t>
  </si>
  <si>
    <t>Internal control reviews</t>
  </si>
  <si>
    <t>Required annually</t>
  </si>
  <si>
    <t>Annual Internal Audit Report - FY 2018</t>
  </si>
  <si>
    <t>Required annually by SAO - covers audit activity during FY 2018</t>
  </si>
  <si>
    <t>Required annually to review internal audit procedures, documentation and overall quality control practices to assure conformance to IIA and GAGAS standards</t>
  </si>
  <si>
    <t>Preparation for audit committee meetings and meetings with audit committee members</t>
  </si>
  <si>
    <t>Activities in regard to TeamMate auditing application, data analysis techniques and other IT related events</t>
  </si>
  <si>
    <t>Other work required by UT System</t>
  </si>
  <si>
    <t>Coordination and monitoring of status of outside audits</t>
  </si>
  <si>
    <t>Attend meetings of UT System Audit Council as required</t>
  </si>
  <si>
    <t>Participation in, and coordination with compliance activities</t>
  </si>
  <si>
    <t>Participate in UTPB Administrative Council meetings on weekly basis</t>
  </si>
  <si>
    <t>Other consulting projects as necessary</t>
  </si>
  <si>
    <t>Participate in regular PeopleSoft meetings</t>
  </si>
  <si>
    <t>Required continuing education in order to maintain professional certifications</t>
  </si>
  <si>
    <t>Other necessary training</t>
  </si>
  <si>
    <t>Determine compliance with UTS 142.1.  No longer required audit, but considered on a risk basis.</t>
  </si>
  <si>
    <t>The percentage of net revenue producing students is insufficient to provide adequate funding in order to support continued growth</t>
  </si>
  <si>
    <t>THECB Facilities</t>
  </si>
  <si>
    <t>STEM Academy Grants Review</t>
  </si>
  <si>
    <t>Title IX Compliance</t>
  </si>
  <si>
    <t>Procurement Compliance Review</t>
  </si>
  <si>
    <t>Basic internal control reviews/questionnaires of selected departments</t>
  </si>
  <si>
    <t>Audits:</t>
  </si>
  <si>
    <t>Special Projects (not including investigations):</t>
  </si>
  <si>
    <t>STEM Academy After School Program/Ingenuity Center Review</t>
  </si>
  <si>
    <t xml:space="preserve">                   3.4.4.  IS Procurement/Outsourcing Review Practices</t>
  </si>
  <si>
    <t xml:space="preserve">                   3.3.6. Mobile Devices and Portable Data Storage</t>
  </si>
  <si>
    <t xml:space="preserve">                   3.4.2. IS Vulnerability Management &amp; Incident Response</t>
  </si>
  <si>
    <t>Redundent or secondary network circuit to internet not available</t>
  </si>
  <si>
    <t xml:space="preserve">                   3.5.1. Networking Equipment &amp; Administration</t>
  </si>
  <si>
    <t xml:space="preserve">                   3.3.7.  Service Failure Response &amp; Reporting </t>
  </si>
  <si>
    <t xml:space="preserve">                   3.9.1. Financial Management System</t>
  </si>
  <si>
    <t>Risk based audits to be determined by the end of the first quarter - based upon outcome of current process reviews/studies</t>
  </si>
  <si>
    <t>To be determined based upon outcome of current business process reviews and studies</t>
  </si>
  <si>
    <t>Risk based non audit projects to be determined by the end of the first quarter - based upon outcome of current process reviews/studies</t>
  </si>
  <si>
    <t>State of Texas Federal Single Audit</t>
  </si>
  <si>
    <t>NCAA Agreed Upon Procedures - Athletics</t>
  </si>
  <si>
    <t>Participation in IIA, AICPA, ACFE and ACUA organizations</t>
  </si>
  <si>
    <t>Compilation of performance metrics on quarterly basis as requested by UT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</si>
</sst>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0.0%"/>
    <numFmt numFmtId="167" formatCode="."/>
    <numFmt numFmtId="168" formatCode="mm/dd/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9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indexed="64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4" fillId="4" borderId="7" applyNumberFormat="0" applyAlignment="0" applyProtection="0"/>
    <xf numFmtId="0" fontId="5" fillId="5" borderId="0" applyNumberFormat="0" applyBorder="0" applyAlignment="0" applyProtection="0"/>
    <xf numFmtId="0" fontId="22" fillId="0" borderId="0"/>
    <xf numFmtId="0" fontId="2" fillId="0" borderId="0"/>
  </cellStyleXfs>
  <cellXfs count="227">
    <xf numFmtId="0" fontId="0" fillId="0" borderId="0" xfId="0"/>
    <xf numFmtId="0" fontId="0" fillId="0" borderId="0" xfId="0" applyFont="1"/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wrapText="1"/>
    </xf>
    <xf numFmtId="0" fontId="15" fillId="3" borderId="0" xfId="0" applyFont="1" applyFill="1" applyAlignment="1"/>
    <xf numFmtId="0" fontId="0" fillId="3" borderId="0" xfId="0" applyFont="1" applyFill="1" applyAlignment="1">
      <alignment wrapText="1"/>
    </xf>
    <xf numFmtId="0" fontId="6" fillId="0" borderId="0" xfId="0" applyFont="1"/>
    <xf numFmtId="0" fontId="0" fillId="0" borderId="0" xfId="0" applyFont="1" applyAlignment="1">
      <alignment wrapText="1"/>
    </xf>
    <xf numFmtId="0" fontId="8" fillId="0" borderId="0" xfId="0" applyFont="1"/>
    <xf numFmtId="0" fontId="0" fillId="0" borderId="0" xfId="0" applyFont="1" applyAlignment="1">
      <alignment horizontal="center" vertical="center" wrapText="1"/>
    </xf>
    <xf numFmtId="0" fontId="16" fillId="0" borderId="0" xfId="0" applyFont="1"/>
    <xf numFmtId="0" fontId="11" fillId="0" borderId="0" xfId="0" applyFont="1"/>
    <xf numFmtId="0" fontId="11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9" fontId="11" fillId="0" borderId="0" xfId="2" applyFont="1" applyFill="1" applyBorder="1"/>
    <xf numFmtId="0" fontId="11" fillId="0" borderId="0" xfId="0" applyFont="1" applyAlignment="1"/>
    <xf numFmtId="0" fontId="1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9" fontId="11" fillId="0" borderId="0" xfId="0" applyNumberFormat="1" applyFont="1" applyBorder="1" applyAlignment="1">
      <alignment horizontal="center" vertical="top"/>
    </xf>
    <xf numFmtId="9" fontId="11" fillId="0" borderId="0" xfId="2" applyFont="1"/>
    <xf numFmtId="9" fontId="11" fillId="0" borderId="0" xfId="0" applyNumberFormat="1" applyFont="1"/>
    <xf numFmtId="0" fontId="11" fillId="0" borderId="0" xfId="0" applyFont="1" applyAlignment="1">
      <alignment horizontal="center" vertical="top"/>
    </xf>
    <xf numFmtId="164" fontId="11" fillId="0" borderId="0" xfId="3" applyNumberFormat="1" applyFont="1" applyAlignment="1">
      <alignment horizontal="center" vertical="top"/>
    </xf>
    <xf numFmtId="9" fontId="11" fillId="0" borderId="0" xfId="2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9" fontId="11" fillId="0" borderId="0" xfId="0" applyNumberFormat="1" applyFont="1" applyAlignment="1">
      <alignment horizontal="center" vertical="top"/>
    </xf>
    <xf numFmtId="164" fontId="11" fillId="0" borderId="0" xfId="3" applyNumberFormat="1" applyFont="1"/>
    <xf numFmtId="164" fontId="11" fillId="0" borderId="0" xfId="0" applyNumberFormat="1" applyFont="1"/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0" xfId="0" applyFont="1" applyFill="1"/>
    <xf numFmtId="0" fontId="16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9" fillId="2" borderId="2" xfId="1" applyFont="1" applyFill="1" applyBorder="1" applyAlignment="1" applyProtection="1">
      <alignment horizontal="center"/>
      <protection locked="0"/>
    </xf>
    <xf numFmtId="0" fontId="10" fillId="2" borderId="18" xfId="1" applyFont="1" applyFill="1" applyBorder="1" applyAlignment="1" applyProtection="1">
      <alignment horizontal="center"/>
      <protection locked="0"/>
    </xf>
    <xf numFmtId="0" fontId="10" fillId="2" borderId="19" xfId="1" applyFont="1" applyFill="1" applyBorder="1" applyAlignment="1" applyProtection="1">
      <alignment horizontal="center"/>
      <protection locked="0"/>
    </xf>
    <xf numFmtId="0" fontId="10" fillId="2" borderId="20" xfId="1" applyFont="1" applyFill="1" applyBorder="1" applyAlignment="1" applyProtection="1">
      <alignment horizontal="center"/>
      <protection locked="0"/>
    </xf>
    <xf numFmtId="0" fontId="10" fillId="7" borderId="21" xfId="8" applyFont="1" applyFill="1" applyBorder="1" applyAlignment="1" applyProtection="1">
      <alignment vertical="top"/>
      <protection locked="0"/>
    </xf>
    <xf numFmtId="0" fontId="10" fillId="7" borderId="18" xfId="1" applyFont="1" applyFill="1" applyBorder="1" applyAlignment="1" applyProtection="1">
      <alignment horizontal="center" vertical="top"/>
      <protection locked="0"/>
    </xf>
    <xf numFmtId="0" fontId="10" fillId="7" borderId="22" xfId="8" applyFont="1" applyFill="1" applyBorder="1" applyAlignment="1" applyProtection="1">
      <alignment vertical="top"/>
      <protection locked="0"/>
    </xf>
    <xf numFmtId="0" fontId="10" fillId="7" borderId="19" xfId="8" applyFont="1" applyFill="1" applyBorder="1" applyAlignment="1" applyProtection="1">
      <alignment vertical="top"/>
      <protection locked="0"/>
    </xf>
    <xf numFmtId="0" fontId="10" fillId="7" borderId="20" xfId="1" applyFont="1" applyFill="1" applyBorder="1" applyAlignment="1" applyProtection="1">
      <alignment horizontal="center" vertical="top"/>
      <protection locked="0"/>
    </xf>
    <xf numFmtId="0" fontId="11" fillId="0" borderId="23" xfId="1" applyFont="1" applyFill="1" applyBorder="1" applyAlignment="1" applyProtection="1">
      <alignment horizontal="left" vertical="top" wrapText="1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left" vertical="top" wrapText="1"/>
      <protection locked="0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0" fontId="19" fillId="0" borderId="23" xfId="1" applyFont="1" applyFill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0" fillId="0" borderId="25" xfId="1" applyFont="1" applyFill="1" applyBorder="1" applyAlignment="1" applyProtection="1">
      <alignment horizontal="right" vertical="top" wrapText="1"/>
      <protection locked="0"/>
    </xf>
    <xf numFmtId="165" fontId="10" fillId="0" borderId="26" xfId="1" applyNumberFormat="1" applyFont="1" applyFill="1" applyBorder="1" applyAlignment="1" applyProtection="1">
      <alignment horizontal="center" vertical="center"/>
      <protection locked="0"/>
    </xf>
    <xf numFmtId="166" fontId="10" fillId="0" borderId="27" xfId="1" applyNumberFormat="1" applyFont="1" applyFill="1" applyBorder="1" applyAlignment="1" applyProtection="1">
      <alignment horizontal="right" vertical="top" wrapText="1"/>
      <protection locked="0"/>
    </xf>
    <xf numFmtId="166" fontId="10" fillId="7" borderId="27" xfId="1" applyNumberFormat="1" applyFont="1" applyFill="1" applyBorder="1" applyAlignment="1" applyProtection="1">
      <alignment horizontal="right" vertical="top" wrapText="1"/>
      <protection locked="0"/>
    </xf>
    <xf numFmtId="165" fontId="10" fillId="7" borderId="28" xfId="1" applyNumberFormat="1" applyFont="1" applyFill="1" applyBorder="1" applyAlignment="1" applyProtection="1">
      <alignment horizontal="center" vertical="center"/>
      <protection locked="0"/>
    </xf>
    <xf numFmtId="0" fontId="10" fillId="7" borderId="20" xfId="1" applyFont="1" applyFill="1" applyBorder="1" applyAlignment="1" applyProtection="1">
      <alignment horizontal="center"/>
      <protection locked="0"/>
    </xf>
    <xf numFmtId="0" fontId="11" fillId="0" borderId="24" xfId="1" applyFont="1" applyFill="1" applyBorder="1" applyAlignment="1" applyProtection="1">
      <alignment horizontal="left" vertical="top"/>
      <protection locked="0"/>
    </xf>
    <xf numFmtId="0" fontId="11" fillId="7" borderId="1" xfId="1" applyFont="1" applyFill="1" applyBorder="1" applyAlignment="1" applyProtection="1">
      <alignment horizontal="left" vertical="top" wrapText="1"/>
      <protection locked="0"/>
    </xf>
    <xf numFmtId="0" fontId="10" fillId="0" borderId="26" xfId="1" applyFont="1" applyFill="1" applyBorder="1" applyAlignment="1" applyProtection="1">
      <alignment horizontal="center" vertical="center"/>
      <protection locked="0"/>
    </xf>
    <xf numFmtId="0" fontId="11" fillId="7" borderId="29" xfId="1" applyFont="1" applyFill="1" applyBorder="1" applyAlignment="1" applyProtection="1">
      <alignment horizontal="left" vertical="top" wrapText="1"/>
      <protection locked="0"/>
    </xf>
    <xf numFmtId="0" fontId="12" fillId="0" borderId="30" xfId="1" applyFont="1" applyFill="1" applyBorder="1" applyAlignment="1" applyProtection="1">
      <alignment horizontal="left" vertical="top" wrapText="1"/>
      <protection locked="0"/>
    </xf>
    <xf numFmtId="166" fontId="10" fillId="7" borderId="31" xfId="1" applyNumberFormat="1" applyFont="1" applyFill="1" applyBorder="1" applyAlignment="1" applyProtection="1">
      <alignment horizontal="right" vertical="top" wrapText="1"/>
      <protection locked="0"/>
    </xf>
    <xf numFmtId="165" fontId="12" fillId="0" borderId="32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left" vertical="top" wrapText="1"/>
      <protection locked="0"/>
    </xf>
    <xf numFmtId="165" fontId="12" fillId="0" borderId="0" xfId="1" applyNumberFormat="1" applyFont="1" applyFill="1" applyBorder="1" applyAlignment="1" applyProtection="1">
      <alignment horizontal="center" vertical="center"/>
      <protection locked="0"/>
    </xf>
    <xf numFmtId="166" fontId="12" fillId="0" borderId="31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9"/>
    </xf>
    <xf numFmtId="0" fontId="8" fillId="0" borderId="0" xfId="0" applyFont="1" applyAlignment="1">
      <alignment horizontal="left" vertical="center" indent="8"/>
    </xf>
    <xf numFmtId="0" fontId="8" fillId="0" borderId="0" xfId="0" applyFont="1" applyAlignment="1">
      <alignment vertical="center"/>
    </xf>
    <xf numFmtId="0" fontId="21" fillId="0" borderId="0" xfId="0" applyFont="1"/>
    <xf numFmtId="0" fontId="7" fillId="0" borderId="0" xfId="0" applyFont="1"/>
    <xf numFmtId="167" fontId="8" fillId="0" borderId="0" xfId="0" quotePrefix="1" applyNumberFormat="1" applyFont="1" applyAlignment="1">
      <alignment horizontal="left" vertical="center"/>
    </xf>
    <xf numFmtId="0" fontId="23" fillId="0" borderId="1" xfId="30" applyNumberFormat="1" applyFont="1" applyFill="1" applyBorder="1" applyAlignment="1" applyProtection="1">
      <alignment horizontal="center" vertical="center"/>
    </xf>
    <xf numFmtId="14" fontId="23" fillId="0" borderId="1" xfId="30" applyNumberFormat="1" applyFont="1" applyFill="1" applyBorder="1" applyAlignment="1" applyProtection="1">
      <alignment horizontal="center" vertical="center"/>
    </xf>
    <xf numFmtId="2" fontId="23" fillId="0" borderId="1" xfId="30" applyNumberFormat="1" applyFont="1" applyFill="1" applyBorder="1" applyAlignment="1" applyProtection="1">
      <alignment horizontal="center" vertical="center"/>
    </xf>
    <xf numFmtId="0" fontId="24" fillId="0" borderId="0" xfId="30" applyNumberFormat="1" applyFont="1" applyFill="1" applyBorder="1" applyAlignment="1" applyProtection="1"/>
    <xf numFmtId="0" fontId="2" fillId="0" borderId="0" xfId="30" applyFont="1"/>
    <xf numFmtId="14" fontId="2" fillId="0" borderId="0" xfId="30" applyNumberFormat="1" applyFont="1"/>
    <xf numFmtId="2" fontId="2" fillId="0" borderId="0" xfId="30" applyNumberFormat="1" applyFont="1"/>
    <xf numFmtId="168" fontId="2" fillId="0" borderId="0" xfId="30" applyNumberFormat="1" applyFont="1"/>
    <xf numFmtId="0" fontId="21" fillId="6" borderId="7" xfId="28" applyFont="1" applyFill="1" applyBorder="1" applyAlignment="1">
      <alignment wrapText="1"/>
    </xf>
    <xf numFmtId="0" fontId="21" fillId="2" borderId="7" xfId="28" applyFont="1" applyFill="1" applyBorder="1" applyAlignment="1">
      <alignment wrapText="1"/>
    </xf>
    <xf numFmtId="0" fontId="21" fillId="2" borderId="7" xfId="28" applyFont="1" applyFill="1" applyBorder="1" applyAlignment="1">
      <alignment horizontal="center" wrapText="1"/>
    </xf>
    <xf numFmtId="0" fontId="21" fillId="2" borderId="14" xfId="28" applyFont="1" applyFill="1" applyBorder="1" applyAlignment="1">
      <alignment horizontal="center" vertical="center" wrapText="1"/>
    </xf>
    <xf numFmtId="0" fontId="21" fillId="6" borderId="15" xfId="28" applyFont="1" applyFill="1" applyBorder="1" applyAlignment="1">
      <alignment wrapText="1"/>
    </xf>
    <xf numFmtId="0" fontId="21" fillId="6" borderId="17" xfId="28" applyFont="1" applyFill="1" applyBorder="1" applyAlignment="1">
      <alignment wrapText="1"/>
    </xf>
    <xf numFmtId="0" fontId="8" fillId="3" borderId="5" xfId="29" applyFont="1" applyFill="1" applyBorder="1" applyAlignment="1" applyProtection="1">
      <alignment horizontal="center" vertical="center" wrapText="1"/>
      <protection locked="0"/>
    </xf>
    <xf numFmtId="0" fontId="25" fillId="2" borderId="7" xfId="28" applyFont="1" applyFill="1" applyBorder="1" applyAlignment="1">
      <alignment horizontal="center" wrapText="1"/>
    </xf>
    <xf numFmtId="0" fontId="8" fillId="3" borderId="5" xfId="29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2" borderId="2" xfId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8" fillId="3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wrapText="1"/>
    </xf>
    <xf numFmtId="0" fontId="27" fillId="0" borderId="5" xfId="0" applyFont="1" applyFill="1" applyBorder="1" applyAlignment="1">
      <alignment wrapText="1"/>
    </xf>
    <xf numFmtId="0" fontId="28" fillId="0" borderId="5" xfId="0" applyFont="1" applyFill="1" applyBorder="1" applyAlignment="1">
      <alignment wrapText="1"/>
    </xf>
    <xf numFmtId="0" fontId="29" fillId="0" borderId="3" xfId="0" applyFont="1" applyBorder="1" applyAlignment="1">
      <alignment wrapText="1"/>
    </xf>
    <xf numFmtId="0" fontId="30" fillId="0" borderId="0" xfId="0" applyFont="1" applyFill="1"/>
    <xf numFmtId="0" fontId="30" fillId="0" borderId="0" xfId="0" applyFont="1"/>
    <xf numFmtId="9" fontId="30" fillId="0" borderId="0" xfId="2" applyFont="1"/>
    <xf numFmtId="3" fontId="30" fillId="0" borderId="0" xfId="3" applyNumberFormat="1" applyFont="1"/>
    <xf numFmtId="3" fontId="30" fillId="0" borderId="0" xfId="3" applyNumberFormat="1" applyFont="1" applyBorder="1"/>
    <xf numFmtId="3" fontId="32" fillId="8" borderId="0" xfId="3" applyNumberFormat="1" applyFont="1" applyFill="1"/>
    <xf numFmtId="9" fontId="30" fillId="0" borderId="0" xfId="2" applyNumberFormat="1" applyFont="1"/>
    <xf numFmtId="164" fontId="30" fillId="0" borderId="0" xfId="3" applyNumberFormat="1" applyFont="1"/>
    <xf numFmtId="3" fontId="31" fillId="0" borderId="0" xfId="3" applyNumberFormat="1" applyFont="1"/>
    <xf numFmtId="0" fontId="30" fillId="0" borderId="0" xfId="0" applyFont="1" applyAlignment="1">
      <alignment horizontal="left" indent="2"/>
    </xf>
    <xf numFmtId="3" fontId="30" fillId="0" borderId="4" xfId="3" applyNumberFormat="1" applyFont="1" applyBorder="1"/>
    <xf numFmtId="3" fontId="30" fillId="0" borderId="4" xfId="3" applyNumberFormat="1" applyFont="1" applyFill="1" applyBorder="1"/>
    <xf numFmtId="3" fontId="30" fillId="0" borderId="13" xfId="3" applyNumberFormat="1" applyFont="1" applyBorder="1"/>
    <xf numFmtId="0" fontId="33" fillId="0" borderId="0" xfId="0" applyFont="1"/>
    <xf numFmtId="9" fontId="30" fillId="0" borderId="0" xfId="2" applyFont="1" applyBorder="1"/>
    <xf numFmtId="164" fontId="34" fillId="0" borderId="0" xfId="3" applyNumberFormat="1" applyFont="1" applyBorder="1"/>
    <xf numFmtId="9" fontId="34" fillId="0" borderId="0" xfId="2" applyNumberFormat="1" applyFont="1" applyBorder="1"/>
    <xf numFmtId="0" fontId="34" fillId="0" borderId="0" xfId="0" applyFont="1"/>
    <xf numFmtId="0" fontId="30" fillId="0" borderId="0" xfId="0" applyFont="1" applyAlignment="1">
      <alignment horizontal="center" vertical="top"/>
    </xf>
    <xf numFmtId="0" fontId="31" fillId="0" borderId="0" xfId="0" applyFont="1"/>
    <xf numFmtId="0" fontId="15" fillId="0" borderId="0" xfId="0" applyFont="1" applyFill="1" applyAlignment="1">
      <alignment horizontal="left"/>
    </xf>
    <xf numFmtId="166" fontId="30" fillId="0" borderId="0" xfId="2" applyNumberFormat="1" applyFont="1"/>
    <xf numFmtId="166" fontId="30" fillId="0" borderId="0" xfId="0" applyNumberFormat="1" applyFont="1"/>
    <xf numFmtId="0" fontId="36" fillId="0" borderId="5" xfId="0" applyFont="1" applyFill="1" applyBorder="1" applyAlignment="1">
      <alignment horizontal="center" vertical="top"/>
    </xf>
    <xf numFmtId="0" fontId="36" fillId="7" borderId="5" xfId="0" applyFont="1" applyFill="1" applyBorder="1" applyAlignment="1">
      <alignment horizontal="center" vertical="top"/>
    </xf>
    <xf numFmtId="0" fontId="2" fillId="0" borderId="1" xfId="31" applyFont="1" applyBorder="1" applyAlignment="1"/>
    <xf numFmtId="0" fontId="2" fillId="0" borderId="0" xfId="0" applyFont="1" applyFill="1"/>
    <xf numFmtId="0" fontId="2" fillId="0" borderId="0" xfId="31" applyFont="1" applyFill="1" applyAlignment="1">
      <alignment vertical="top"/>
    </xf>
    <xf numFmtId="0" fontId="2" fillId="0" borderId="1" xfId="31" applyFont="1" applyFill="1" applyBorder="1" applyAlignment="1">
      <alignment horizontal="center"/>
    </xf>
    <xf numFmtId="0" fontId="2" fillId="0" borderId="1" xfId="31" applyFont="1" applyBorder="1" applyAlignment="1">
      <alignment horizontal="center"/>
    </xf>
    <xf numFmtId="0" fontId="2" fillId="0" borderId="1" xfId="31" applyFont="1" applyFill="1" applyBorder="1" applyAlignment="1"/>
    <xf numFmtId="0" fontId="35" fillId="0" borderId="1" xfId="31" applyFont="1" applyBorder="1" applyAlignment="1"/>
    <xf numFmtId="0" fontId="2" fillId="0" borderId="0" xfId="31" applyFont="1" applyFill="1"/>
    <xf numFmtId="0" fontId="37" fillId="0" borderId="0" xfId="31" applyFont="1" applyBorder="1" applyAlignment="1">
      <alignment horizontal="center"/>
    </xf>
    <xf numFmtId="0" fontId="2" fillId="0" borderId="0" xfId="0" applyFont="1" applyFill="1" applyBorder="1"/>
    <xf numFmtId="0" fontId="2" fillId="0" borderId="1" xfId="31" applyFont="1" applyFill="1" applyBorder="1" applyAlignment="1">
      <alignment wrapText="1"/>
    </xf>
    <xf numFmtId="0" fontId="11" fillId="0" borderId="3" xfId="1" applyFont="1" applyFill="1" applyBorder="1" applyAlignment="1" applyProtection="1">
      <alignment horizontal="center" vertical="top"/>
      <protection locked="0"/>
    </xf>
    <xf numFmtId="165" fontId="12" fillId="0" borderId="34" xfId="1" applyNumberFormat="1" applyFont="1" applyFill="1" applyBorder="1" applyAlignment="1" applyProtection="1">
      <alignment horizontal="center" vertical="center"/>
      <protection locked="0"/>
    </xf>
    <xf numFmtId="0" fontId="27" fillId="0" borderId="5" xfId="0" applyFont="1" applyBorder="1" applyAlignment="1">
      <alignment wrapText="1"/>
    </xf>
    <xf numFmtId="0" fontId="28" fillId="3" borderId="5" xfId="0" applyFont="1" applyFill="1" applyBorder="1" applyAlignment="1">
      <alignment wrapText="1"/>
    </xf>
    <xf numFmtId="0" fontId="29" fillId="0" borderId="16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38" fillId="0" borderId="5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4" fillId="3" borderId="5" xfId="29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vertical="top"/>
      <protection locked="0"/>
    </xf>
    <xf numFmtId="0" fontId="11" fillId="0" borderId="24" xfId="1" applyFont="1" applyFill="1" applyBorder="1" applyAlignment="1" applyProtection="1">
      <alignment horizontal="left" vertical="center" wrapText="1"/>
      <protection locked="0"/>
    </xf>
    <xf numFmtId="0" fontId="10" fillId="7" borderId="18" xfId="8" applyFont="1" applyFill="1" applyBorder="1" applyAlignment="1" applyProtection="1">
      <alignment vertical="top"/>
      <protection locked="0"/>
    </xf>
    <xf numFmtId="0" fontId="11" fillId="7" borderId="3" xfId="1" applyFont="1" applyFill="1" applyBorder="1" applyAlignment="1" applyProtection="1">
      <alignment horizontal="left" vertical="top" wrapText="1"/>
      <protection locked="0"/>
    </xf>
    <xf numFmtId="166" fontId="10" fillId="7" borderId="26" xfId="1" applyNumberFormat="1" applyFont="1" applyFill="1" applyBorder="1" applyAlignment="1" applyProtection="1">
      <alignment horizontal="right" vertical="top" wrapText="1"/>
      <protection locked="0"/>
    </xf>
    <xf numFmtId="0" fontId="11" fillId="0" borderId="36" xfId="1" applyFont="1" applyFill="1" applyBorder="1" applyAlignment="1" applyProtection="1">
      <alignment horizontal="left" vertical="top" wrapText="1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0" fillId="7" borderId="10" xfId="1" applyFont="1" applyFill="1" applyBorder="1" applyAlignment="1" applyProtection="1">
      <alignment horizontal="center" vertical="top"/>
      <protection locked="0"/>
    </xf>
    <xf numFmtId="0" fontId="10" fillId="7" borderId="37" xfId="1" applyFont="1" applyFill="1" applyBorder="1" applyAlignment="1" applyProtection="1">
      <alignment horizontal="center" vertical="center"/>
      <protection locked="0"/>
    </xf>
    <xf numFmtId="166" fontId="10" fillId="7" borderId="29" xfId="1" applyNumberFormat="1" applyFont="1" applyFill="1" applyBorder="1" applyAlignment="1" applyProtection="1">
      <alignment horizontal="right" vertical="top" wrapText="1"/>
      <protection locked="0"/>
    </xf>
    <xf numFmtId="0" fontId="10" fillId="7" borderId="38" xfId="8" applyFont="1" applyFill="1" applyBorder="1" applyAlignment="1" applyProtection="1">
      <alignment vertical="top"/>
      <protection locked="0"/>
    </xf>
    <xf numFmtId="0" fontId="10" fillId="7" borderId="5" xfId="8" applyFont="1" applyFill="1" applyBorder="1" applyAlignment="1" applyProtection="1">
      <alignment vertical="top"/>
      <protection locked="0"/>
    </xf>
    <xf numFmtId="0" fontId="10" fillId="7" borderId="39" xfId="1" applyFont="1" applyFill="1" applyBorder="1" applyAlignment="1" applyProtection="1">
      <alignment horizontal="center"/>
      <protection locked="0"/>
    </xf>
    <xf numFmtId="0" fontId="11" fillId="0" borderId="40" xfId="1" applyFont="1" applyFill="1" applyBorder="1" applyAlignment="1" applyProtection="1">
      <alignment horizontal="left" vertical="top"/>
      <protection locked="0"/>
    </xf>
    <xf numFmtId="165" fontId="10" fillId="7" borderId="41" xfId="1" applyNumberFormat="1" applyFont="1" applyFill="1" applyBorder="1" applyAlignment="1" applyProtection="1">
      <alignment horizontal="left"/>
      <protection locked="0"/>
    </xf>
    <xf numFmtId="0" fontId="10" fillId="0" borderId="35" xfId="1" applyFont="1" applyFill="1" applyBorder="1" applyAlignment="1" applyProtection="1">
      <alignment horizontal="right" vertical="top" wrapText="1"/>
      <protection locked="0"/>
    </xf>
    <xf numFmtId="165" fontId="10" fillId="0" borderId="42" xfId="1" applyNumberFormat="1" applyFont="1" applyFill="1" applyBorder="1" applyAlignment="1" applyProtection="1">
      <alignment horizontal="center" vertical="center"/>
      <protection locked="0"/>
    </xf>
    <xf numFmtId="166" fontId="10" fillId="0" borderId="29" xfId="1" applyNumberFormat="1" applyFont="1" applyFill="1" applyBorder="1" applyAlignment="1" applyProtection="1">
      <alignment horizontal="right" vertical="top" wrapText="1"/>
      <protection locked="0"/>
    </xf>
    <xf numFmtId="165" fontId="10" fillId="7" borderId="43" xfId="1" applyNumberFormat="1" applyFont="1" applyFill="1" applyBorder="1" applyAlignment="1" applyProtection="1">
      <alignment horizontal="center" vertical="center"/>
      <protection locked="0"/>
    </xf>
    <xf numFmtId="0" fontId="10" fillId="7" borderId="44" xfId="8" applyFont="1" applyFill="1" applyBorder="1" applyAlignment="1" applyProtection="1">
      <alignment vertical="top"/>
      <protection locked="0"/>
    </xf>
    <xf numFmtId="0" fontId="10" fillId="7" borderId="45" xfId="1" applyFont="1" applyFill="1" applyBorder="1" applyAlignment="1" applyProtection="1">
      <alignment horizontal="center" vertical="top"/>
      <protection locked="0"/>
    </xf>
    <xf numFmtId="166" fontId="10" fillId="7" borderId="42" xfId="1" applyNumberFormat="1" applyFont="1" applyFill="1" applyBorder="1" applyAlignment="1" applyProtection="1">
      <alignment horizontal="right" vertical="top" wrapText="1"/>
      <protection locked="0"/>
    </xf>
    <xf numFmtId="165" fontId="10" fillId="7" borderId="46" xfId="1" applyNumberFormat="1" applyFont="1" applyFill="1" applyBorder="1" applyAlignment="1" applyProtection="1">
      <alignment horizontal="center" vertical="center"/>
      <protection locked="0"/>
    </xf>
    <xf numFmtId="0" fontId="10" fillId="7" borderId="47" xfId="1" applyFont="1" applyFill="1" applyBorder="1" applyAlignment="1" applyProtection="1">
      <alignment horizontal="center" vertical="top"/>
      <protection locked="0"/>
    </xf>
    <xf numFmtId="0" fontId="11" fillId="0" borderId="24" xfId="1" applyFont="1" applyFill="1" applyBorder="1" applyAlignment="1" applyProtection="1">
      <alignment horizontal="left" vertical="center"/>
      <protection locked="0"/>
    </xf>
    <xf numFmtId="0" fontId="11" fillId="0" borderId="23" xfId="1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vertical="center" wrapText="1"/>
      <protection locked="0"/>
    </xf>
    <xf numFmtId="0" fontId="11" fillId="0" borderId="23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19" fillId="0" borderId="23" xfId="1" applyFont="1" applyFill="1" applyBorder="1" applyAlignment="1" applyProtection="1">
      <alignment horizontal="left" vertical="center" wrapText="1"/>
      <protection locked="0"/>
    </xf>
    <xf numFmtId="0" fontId="11" fillId="0" borderId="24" xfId="1" applyFont="1" applyFill="1" applyBorder="1" applyAlignment="1" applyProtection="1">
      <alignment vertical="center"/>
      <protection locked="0"/>
    </xf>
    <xf numFmtId="0" fontId="11" fillId="0" borderId="24" xfId="1" applyFont="1" applyBorder="1" applyAlignment="1" applyProtection="1">
      <alignment vertical="center"/>
      <protection locked="0"/>
    </xf>
    <xf numFmtId="0" fontId="11" fillId="0" borderId="24" xfId="1" applyFont="1" applyFill="1" applyBorder="1" applyAlignment="1" applyProtection="1">
      <alignment vertical="center" wrapText="1"/>
      <protection locked="0"/>
    </xf>
    <xf numFmtId="0" fontId="11" fillId="0" borderId="24" xfId="1" applyFont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top" wrapText="1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6" xfId="1" applyFont="1" applyFill="1" applyBorder="1" applyAlignment="1" applyProtection="1">
      <alignment horizontal="left" vertical="top"/>
      <protection locked="0"/>
    </xf>
    <xf numFmtId="0" fontId="19" fillId="0" borderId="1" xfId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40" fillId="0" borderId="0" xfId="31" applyFont="1" applyFill="1" applyAlignment="1">
      <alignment vertical="top"/>
    </xf>
    <xf numFmtId="0" fontId="35" fillId="0" borderId="5" xfId="31" applyFont="1" applyFill="1" applyBorder="1" applyAlignment="1">
      <alignment horizontal="center"/>
    </xf>
    <xf numFmtId="0" fontId="35" fillId="0" borderId="0" xfId="0" applyFont="1" applyFill="1"/>
    <xf numFmtId="0" fontId="35" fillId="0" borderId="0" xfId="31" applyFont="1" applyFill="1" applyAlignment="1">
      <alignment vertical="top"/>
    </xf>
    <xf numFmtId="0" fontId="35" fillId="0" borderId="1" xfId="31" applyFont="1" applyFill="1" applyBorder="1" applyAlignment="1">
      <alignment horizontal="center"/>
    </xf>
    <xf numFmtId="0" fontId="35" fillId="0" borderId="1" xfId="31" applyFont="1" applyBorder="1" applyAlignment="1">
      <alignment horizontal="center"/>
    </xf>
    <xf numFmtId="0" fontId="35" fillId="0" borderId="1" xfId="31" applyFont="1" applyFill="1" applyBorder="1" applyAlignment="1"/>
    <xf numFmtId="0" fontId="1" fillId="0" borderId="0" xfId="0" applyFont="1" applyBorder="1" applyProtection="1">
      <protection locked="0"/>
    </xf>
    <xf numFmtId="0" fontId="12" fillId="9" borderId="33" xfId="1" applyFont="1" applyFill="1" applyBorder="1" applyAlignment="1" applyProtection="1">
      <alignment horizontal="left" vertical="top" wrapText="1"/>
      <protection locked="0"/>
    </xf>
    <xf numFmtId="0" fontId="35" fillId="9" borderId="8" xfId="0" applyFont="1" applyFill="1" applyBorder="1" applyAlignment="1">
      <alignment horizontal="center" vertical="top" wrapText="1"/>
    </xf>
    <xf numFmtId="0" fontId="35" fillId="9" borderId="9" xfId="0" applyFont="1" applyFill="1" applyBorder="1" applyAlignment="1">
      <alignment horizontal="center" vertical="top"/>
    </xf>
    <xf numFmtId="0" fontId="35" fillId="9" borderId="10" xfId="0" applyFont="1" applyFill="1" applyBorder="1" applyAlignment="1">
      <alignment horizontal="center" vertical="top"/>
    </xf>
    <xf numFmtId="0" fontId="35" fillId="9" borderId="11" xfId="0" applyFont="1" applyFill="1" applyBorder="1" applyAlignment="1">
      <alignment horizontal="center" vertical="top" wrapText="1"/>
    </xf>
    <xf numFmtId="0" fontId="35" fillId="9" borderId="6" xfId="0" applyFont="1" applyFill="1" applyBorder="1" applyAlignment="1">
      <alignment horizontal="center" vertical="top"/>
    </xf>
    <xf numFmtId="0" fontId="35" fillId="9" borderId="12" xfId="0" applyFont="1" applyFill="1" applyBorder="1" applyAlignment="1">
      <alignment horizontal="center" vertical="top"/>
    </xf>
    <xf numFmtId="0" fontId="31" fillId="9" borderId="8" xfId="0" applyFont="1" applyFill="1" applyBorder="1" applyAlignment="1">
      <alignment horizontal="right"/>
    </xf>
    <xf numFmtId="0" fontId="31" fillId="9" borderId="9" xfId="0" applyFont="1" applyFill="1" applyBorder="1" applyAlignment="1">
      <alignment horizontal="right"/>
    </xf>
    <xf numFmtId="0" fontId="31" fillId="9" borderId="10" xfId="0" applyFont="1" applyFill="1" applyBorder="1" applyAlignment="1">
      <alignment horizontal="right"/>
    </xf>
    <xf numFmtId="0" fontId="31" fillId="9" borderId="11" xfId="0" applyFont="1" applyFill="1" applyBorder="1" applyAlignment="1">
      <alignment horizontal="right"/>
    </xf>
    <xf numFmtId="0" fontId="31" fillId="9" borderId="6" xfId="0" applyFont="1" applyFill="1" applyBorder="1" applyAlignment="1">
      <alignment horizontal="right"/>
    </xf>
    <xf numFmtId="0" fontId="31" fillId="9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31" fillId="0" borderId="0" xfId="31" applyFont="1" applyBorder="1" applyAlignment="1"/>
    <xf numFmtId="0" fontId="31" fillId="0" borderId="48" xfId="0" applyFont="1" applyFill="1" applyBorder="1" applyAlignment="1">
      <alignment horizontal="left" wrapText="1"/>
    </xf>
    <xf numFmtId="0" fontId="0" fillId="0" borderId="49" xfId="0" applyBorder="1" applyAlignment="1"/>
  </cellXfs>
  <cellStyles count="32">
    <cellStyle name="Bad" xfId="29" builtinId="27"/>
    <cellStyle name="Check Cell" xfId="28" builtinId="23"/>
    <cellStyle name="Comma 2" xfId="3"/>
    <cellStyle name="Comma 2 2" xfId="4"/>
    <cellStyle name="Comma 2 3" xfId="5"/>
    <cellStyle name="Comma 2 4" xfId="6"/>
    <cellStyle name="Comma 3" xfId="20"/>
    <cellStyle name="Currency 2" xfId="7"/>
    <cellStyle name="Currency 3" xfId="24"/>
    <cellStyle name="Currency 3 2" xfId="27"/>
    <cellStyle name="Normal" xfId="0" builtinId="0"/>
    <cellStyle name="Normal 11" xfId="31"/>
    <cellStyle name="Normal 2" xfId="8"/>
    <cellStyle name="Normal 2 2" xfId="9"/>
    <cellStyle name="Normal 2 2 2" xfId="10"/>
    <cellStyle name="Normal 2 3" xfId="11"/>
    <cellStyle name="Normal 2 4" xfId="12"/>
    <cellStyle name="Normal 3" xfId="22"/>
    <cellStyle name="Normal 3 2" xfId="13"/>
    <cellStyle name="Normal 3 3" xfId="14"/>
    <cellStyle name="Normal 4" xfId="1"/>
    <cellStyle name="Normal 4 2" xfId="15"/>
    <cellStyle name="Normal 5" xfId="16"/>
    <cellStyle name="Normal 6" xfId="17"/>
    <cellStyle name="Normal 7" xfId="23"/>
    <cellStyle name="Normal 7 2" xfId="26"/>
    <cellStyle name="Normal 8" xfId="25"/>
    <cellStyle name="Normal 9" xfId="30"/>
    <cellStyle name="Percent 2" xfId="2"/>
    <cellStyle name="Percent 2 2" xfId="18"/>
    <cellStyle name="Percent 3" xfId="19"/>
    <cellStyle name="Percent 4" xfId="21"/>
  </cellStyles>
  <dxfs count="6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dxfs>
  <tableStyles count="0" defaultTableStyle="TableStyleMedium2" defaultPivotStyle="PivotStyleLight16"/>
  <colors>
    <mruColors>
      <color rgb="FFFF9900"/>
      <color rgb="FF0000FF"/>
      <color rgb="FFC0C0C0"/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7</xdr:row>
      <xdr:rowOff>85725</xdr:rowOff>
    </xdr:from>
    <xdr:to>
      <xdr:col>8</xdr:col>
      <xdr:colOff>237490</xdr:colOff>
      <xdr:row>15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419225"/>
          <a:ext cx="2771140" cy="1504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topLeftCell="B1" zoomScaleNormal="100" zoomScaleSheetLayoutView="100" workbookViewId="0">
      <pane ySplit="1" topLeftCell="A17" activePane="bottomLeft" state="frozen"/>
      <selection pane="bottomLeft" activeCell="D30" sqref="D29:D30"/>
    </sheetView>
  </sheetViews>
  <sheetFormatPr defaultColWidth="8.85546875" defaultRowHeight="14.25" customHeight="1" x14ac:dyDescent="0.25"/>
  <cols>
    <col min="1" max="1" width="9.5703125" style="2" customWidth="1"/>
    <col min="2" max="2" width="50.5703125" style="2" customWidth="1"/>
    <col min="3" max="3" width="13.140625" style="2" customWidth="1"/>
    <col min="4" max="5" width="13.28515625" style="2" customWidth="1"/>
    <col min="6" max="6" width="15.5703125" style="2" customWidth="1"/>
    <col min="7" max="7" width="17.28515625" style="2" customWidth="1"/>
    <col min="8" max="8" width="46.140625" style="2" customWidth="1"/>
    <col min="9" max="9" width="26" style="2" customWidth="1"/>
    <col min="10" max="10" width="44.28515625" style="2" customWidth="1"/>
    <col min="11" max="16384" width="8.85546875" style="2"/>
  </cols>
  <sheetData>
    <row r="1" spans="1:8" ht="18.75" customHeight="1" thickBot="1" x14ac:dyDescent="0.35">
      <c r="A1" s="98" t="s">
        <v>374</v>
      </c>
      <c r="B1" s="40" t="s">
        <v>154</v>
      </c>
      <c r="C1" s="41" t="s">
        <v>136</v>
      </c>
      <c r="D1" s="42" t="s">
        <v>137</v>
      </c>
      <c r="E1" s="42" t="s">
        <v>369</v>
      </c>
      <c r="F1" s="42" t="s">
        <v>138</v>
      </c>
      <c r="G1" s="42" t="s">
        <v>139</v>
      </c>
      <c r="H1" s="43" t="s">
        <v>140</v>
      </c>
    </row>
    <row r="2" spans="1:8" ht="14.25" customHeight="1" x14ac:dyDescent="0.25">
      <c r="A2" s="44"/>
      <c r="B2" s="44" t="s">
        <v>141</v>
      </c>
      <c r="C2" s="45"/>
      <c r="D2" s="46"/>
      <c r="E2" s="47"/>
      <c r="F2" s="47"/>
      <c r="G2" s="47"/>
      <c r="H2" s="48"/>
    </row>
    <row r="3" spans="1:8" ht="28.5" customHeight="1" x14ac:dyDescent="0.25">
      <c r="A3" s="49"/>
      <c r="B3" s="184" t="s">
        <v>718</v>
      </c>
      <c r="C3" s="50">
        <v>400</v>
      </c>
      <c r="D3" s="185"/>
      <c r="E3" s="193" t="s">
        <v>104</v>
      </c>
      <c r="F3" s="193" t="s">
        <v>109</v>
      </c>
      <c r="G3" s="193" t="s">
        <v>351</v>
      </c>
      <c r="H3" s="160" t="s">
        <v>727</v>
      </c>
    </row>
    <row r="4" spans="1:8" ht="27.75" customHeight="1" x14ac:dyDescent="0.25">
      <c r="A4" s="49"/>
      <c r="B4" s="186" t="s">
        <v>721</v>
      </c>
      <c r="C4" s="50">
        <v>200</v>
      </c>
      <c r="D4" s="187"/>
      <c r="E4" s="193" t="s">
        <v>12</v>
      </c>
      <c r="F4" s="193" t="s">
        <v>109</v>
      </c>
      <c r="G4" s="193" t="s">
        <v>351</v>
      </c>
      <c r="H4" s="160" t="s">
        <v>720</v>
      </c>
    </row>
    <row r="5" spans="1:8" ht="28.5" customHeight="1" x14ac:dyDescent="0.25">
      <c r="A5" s="49"/>
      <c r="B5" s="186" t="s">
        <v>695</v>
      </c>
      <c r="C5" s="50">
        <v>400</v>
      </c>
      <c r="D5" s="187"/>
      <c r="E5" s="193" t="s">
        <v>12</v>
      </c>
      <c r="F5" s="193" t="s">
        <v>397</v>
      </c>
      <c r="G5" s="193" t="s">
        <v>433</v>
      </c>
      <c r="H5" s="160" t="s">
        <v>722</v>
      </c>
    </row>
    <row r="6" spans="1:8" ht="28.5" customHeight="1" x14ac:dyDescent="0.25">
      <c r="A6" s="49"/>
      <c r="B6" s="186" t="s">
        <v>692</v>
      </c>
      <c r="C6" s="50">
        <v>300</v>
      </c>
      <c r="D6" s="187"/>
      <c r="E6" s="193" t="s">
        <v>12</v>
      </c>
      <c r="F6" s="193" t="s">
        <v>389</v>
      </c>
      <c r="G6" s="193" t="s">
        <v>433</v>
      </c>
      <c r="H6" s="160" t="s">
        <v>723</v>
      </c>
    </row>
    <row r="7" spans="1:8" ht="57" customHeight="1" x14ac:dyDescent="0.25">
      <c r="A7" s="49"/>
      <c r="B7" s="186" t="s">
        <v>536</v>
      </c>
      <c r="C7" s="50">
        <v>200</v>
      </c>
      <c r="D7" s="187"/>
      <c r="E7" s="193" t="s">
        <v>12</v>
      </c>
      <c r="F7" s="193" t="s">
        <v>388</v>
      </c>
      <c r="G7" s="193" t="s">
        <v>433</v>
      </c>
      <c r="H7" s="160" t="s">
        <v>724</v>
      </c>
    </row>
    <row r="8" spans="1:8" ht="42.75" customHeight="1" x14ac:dyDescent="0.25">
      <c r="A8" s="49"/>
      <c r="B8" s="186" t="s">
        <v>714</v>
      </c>
      <c r="C8" s="50">
        <v>300</v>
      </c>
      <c r="D8" s="187"/>
      <c r="E8" s="193" t="s">
        <v>12</v>
      </c>
      <c r="F8" s="193" t="s">
        <v>397</v>
      </c>
      <c r="G8" s="193" t="s">
        <v>108</v>
      </c>
      <c r="H8" s="160" t="s">
        <v>725</v>
      </c>
    </row>
    <row r="9" spans="1:8" ht="30.75" customHeight="1" x14ac:dyDescent="0.25">
      <c r="A9" s="49"/>
      <c r="B9" s="186" t="s">
        <v>696</v>
      </c>
      <c r="C9" s="50">
        <v>100</v>
      </c>
      <c r="D9" s="187"/>
      <c r="E9" s="193"/>
      <c r="F9" s="193"/>
      <c r="G9" s="193"/>
      <c r="H9" s="160" t="s">
        <v>726</v>
      </c>
    </row>
    <row r="10" spans="1:8" ht="42.75" customHeight="1" x14ac:dyDescent="0.25">
      <c r="A10" s="49"/>
      <c r="B10" s="186" t="s">
        <v>765</v>
      </c>
      <c r="C10" s="50">
        <v>300</v>
      </c>
      <c r="D10" s="187"/>
      <c r="E10" s="193"/>
      <c r="F10" s="193" t="s">
        <v>433</v>
      </c>
      <c r="G10" s="193" t="s">
        <v>433</v>
      </c>
      <c r="H10" s="160" t="s">
        <v>766</v>
      </c>
    </row>
    <row r="11" spans="1:8" ht="14.25" customHeight="1" x14ac:dyDescent="0.25">
      <c r="A11" s="49"/>
      <c r="B11" s="49"/>
      <c r="C11" s="50"/>
      <c r="D11" s="51"/>
      <c r="E11" s="194"/>
      <c r="F11" s="194"/>
      <c r="G11" s="194"/>
      <c r="H11" s="183"/>
    </row>
    <row r="12" spans="1:8" ht="14.25" customHeight="1" thickBot="1" x14ac:dyDescent="0.3">
      <c r="A12" s="56"/>
      <c r="B12" s="56" t="s">
        <v>142</v>
      </c>
      <c r="C12" s="57">
        <f>SUM(C3:C11)</f>
        <v>2200</v>
      </c>
      <c r="D12" s="58">
        <f>C12/C$64</f>
        <v>0.46413502109704641</v>
      </c>
      <c r="E12" s="58"/>
      <c r="F12" s="59"/>
      <c r="G12" s="59"/>
      <c r="H12" s="60"/>
    </row>
    <row r="13" spans="1:8" ht="14.25" customHeight="1" x14ac:dyDescent="0.25">
      <c r="A13" s="44"/>
      <c r="B13" s="44" t="s">
        <v>145</v>
      </c>
      <c r="C13" s="45"/>
      <c r="D13" s="46"/>
      <c r="E13" s="47"/>
      <c r="F13" s="47"/>
      <c r="G13" s="47"/>
      <c r="H13" s="48"/>
    </row>
    <row r="14" spans="1:8" ht="14.25" customHeight="1" x14ac:dyDescent="0.25">
      <c r="A14" s="49"/>
      <c r="B14" s="184" t="s">
        <v>538</v>
      </c>
      <c r="C14" s="50">
        <v>200</v>
      </c>
      <c r="D14" s="193"/>
      <c r="E14" s="193"/>
      <c r="F14" s="193"/>
      <c r="G14" s="193"/>
      <c r="H14" s="189" t="s">
        <v>744</v>
      </c>
    </row>
    <row r="15" spans="1:8" ht="14.25" customHeight="1" x14ac:dyDescent="0.25">
      <c r="A15" s="49"/>
      <c r="B15" s="184" t="s">
        <v>550</v>
      </c>
      <c r="C15" s="54">
        <v>40</v>
      </c>
      <c r="D15" s="193"/>
      <c r="E15" s="193"/>
      <c r="F15" s="193"/>
      <c r="G15" s="193"/>
      <c r="H15" s="190" t="s">
        <v>745</v>
      </c>
    </row>
    <row r="16" spans="1:8" ht="27.75" customHeight="1" x14ac:dyDescent="0.25">
      <c r="A16" s="49"/>
      <c r="B16" s="184" t="s">
        <v>711</v>
      </c>
      <c r="C16" s="54">
        <v>60</v>
      </c>
      <c r="D16" s="193"/>
      <c r="E16" s="195"/>
      <c r="F16" s="195"/>
      <c r="G16" s="195"/>
      <c r="H16" s="192" t="s">
        <v>743</v>
      </c>
    </row>
    <row r="17" spans="1:10" ht="27" customHeight="1" x14ac:dyDescent="0.25">
      <c r="A17" s="49"/>
      <c r="B17" s="184" t="s">
        <v>543</v>
      </c>
      <c r="C17" s="50">
        <v>20</v>
      </c>
      <c r="D17" s="193"/>
      <c r="E17" s="193"/>
      <c r="F17" s="193"/>
      <c r="G17" s="193"/>
      <c r="H17" s="190" t="s">
        <v>538</v>
      </c>
    </row>
    <row r="18" spans="1:10" ht="29.25" customHeight="1" x14ac:dyDescent="0.25">
      <c r="A18" s="49"/>
      <c r="B18" s="184" t="s">
        <v>712</v>
      </c>
      <c r="C18" s="50">
        <v>80</v>
      </c>
      <c r="D18" s="193"/>
      <c r="E18" s="193"/>
      <c r="F18" s="193"/>
      <c r="G18" s="193"/>
      <c r="H18" s="191" t="s">
        <v>742</v>
      </c>
    </row>
    <row r="19" spans="1:10" ht="29.25" customHeight="1" x14ac:dyDescent="0.25">
      <c r="A19" s="49"/>
      <c r="B19" s="184" t="s">
        <v>732</v>
      </c>
      <c r="C19" s="54">
        <v>110</v>
      </c>
      <c r="D19" s="193"/>
      <c r="E19" s="193"/>
      <c r="F19" s="193"/>
      <c r="G19" s="193"/>
      <c r="H19" s="192" t="s">
        <v>754</v>
      </c>
    </row>
    <row r="20" spans="1:10" ht="42" customHeight="1" x14ac:dyDescent="0.25">
      <c r="A20" s="49"/>
      <c r="B20" s="186" t="s">
        <v>767</v>
      </c>
      <c r="C20" s="54">
        <v>200</v>
      </c>
      <c r="D20" s="193"/>
      <c r="E20" s="193"/>
      <c r="F20" s="193"/>
      <c r="G20" s="193"/>
      <c r="H20" s="160" t="s">
        <v>766</v>
      </c>
    </row>
    <row r="21" spans="1:10" ht="14.25" customHeight="1" x14ac:dyDescent="0.25">
      <c r="A21" s="49"/>
      <c r="B21" s="184"/>
      <c r="C21" s="50"/>
      <c r="D21" s="193"/>
      <c r="E21" s="193"/>
      <c r="F21" s="193"/>
      <c r="G21" s="193"/>
      <c r="H21" s="189"/>
    </row>
    <row r="22" spans="1:10" ht="14.25" customHeight="1" thickBot="1" x14ac:dyDescent="0.3">
      <c r="A22" s="56"/>
      <c r="B22" s="56" t="s">
        <v>146</v>
      </c>
      <c r="C22" s="57">
        <f>SUM(C14:C21)</f>
        <v>710</v>
      </c>
      <c r="D22" s="58">
        <f>C22/C$64</f>
        <v>0.14978902953586498</v>
      </c>
      <c r="E22" s="58"/>
      <c r="F22" s="59"/>
      <c r="G22" s="59"/>
      <c r="H22" s="60"/>
    </row>
    <row r="23" spans="1:10" ht="14.25" customHeight="1" x14ac:dyDescent="0.25">
      <c r="A23" s="44"/>
      <c r="B23" s="44" t="s">
        <v>156</v>
      </c>
      <c r="C23" s="45"/>
      <c r="D23" s="46"/>
      <c r="E23" s="47"/>
      <c r="F23" s="47"/>
      <c r="G23" s="47"/>
      <c r="H23" s="48"/>
    </row>
    <row r="24" spans="1:10" ht="57" customHeight="1" x14ac:dyDescent="0.25">
      <c r="A24" s="49"/>
      <c r="B24" s="184" t="s">
        <v>541</v>
      </c>
      <c r="C24" s="50">
        <v>200</v>
      </c>
      <c r="D24" s="193"/>
      <c r="E24" s="193"/>
      <c r="F24" s="195"/>
      <c r="G24" s="195"/>
      <c r="H24" s="160" t="s">
        <v>731</v>
      </c>
    </row>
    <row r="25" spans="1:10" ht="14.25" customHeight="1" x14ac:dyDescent="0.25">
      <c r="A25" s="49"/>
      <c r="B25" s="184"/>
      <c r="C25" s="50"/>
      <c r="D25" s="193"/>
      <c r="E25" s="193"/>
      <c r="F25" s="195"/>
      <c r="G25" s="195"/>
      <c r="H25" s="52"/>
    </row>
    <row r="26" spans="1:10" ht="14.25" customHeight="1" thickBot="1" x14ac:dyDescent="0.3">
      <c r="A26" s="56"/>
      <c r="B26" s="174" t="s">
        <v>383</v>
      </c>
      <c r="C26" s="175">
        <f>SUM(C24:C25)</f>
        <v>200</v>
      </c>
      <c r="D26" s="176">
        <f>C26/C$64</f>
        <v>4.2194092827004218E-2</v>
      </c>
      <c r="E26" s="176"/>
      <c r="F26" s="168"/>
      <c r="G26" s="168"/>
      <c r="H26" s="177"/>
    </row>
    <row r="27" spans="1:10" ht="14.25" customHeight="1" x14ac:dyDescent="0.25">
      <c r="A27" s="44"/>
      <c r="B27" s="44" t="s">
        <v>378</v>
      </c>
      <c r="C27" s="45"/>
      <c r="D27" s="46"/>
      <c r="E27" s="47"/>
      <c r="F27" s="161"/>
      <c r="G27" s="47"/>
      <c r="H27" s="166"/>
      <c r="I27" s="171" t="s">
        <v>143</v>
      </c>
      <c r="J27" s="61" t="s">
        <v>432</v>
      </c>
    </row>
    <row r="28" spans="1:10" ht="14.25" customHeight="1" x14ac:dyDescent="0.25">
      <c r="A28" s="49"/>
      <c r="B28" s="49" t="s">
        <v>534</v>
      </c>
      <c r="C28" s="147">
        <v>35</v>
      </c>
      <c r="D28" s="51"/>
      <c r="E28" s="51"/>
      <c r="F28" s="196" t="s">
        <v>388</v>
      </c>
      <c r="G28" s="194" t="s">
        <v>433</v>
      </c>
      <c r="H28" s="197" t="s">
        <v>556</v>
      </c>
      <c r="I28" s="172" t="s">
        <v>117</v>
      </c>
      <c r="J28" s="62" t="s">
        <v>707</v>
      </c>
    </row>
    <row r="29" spans="1:10" ht="14.25" customHeight="1" x14ac:dyDescent="0.25">
      <c r="A29" s="49"/>
      <c r="B29" s="49" t="s">
        <v>535</v>
      </c>
      <c r="C29" s="147">
        <v>5</v>
      </c>
      <c r="D29" s="51"/>
      <c r="E29" s="51"/>
      <c r="F29" s="196" t="s">
        <v>388</v>
      </c>
      <c r="G29" s="194" t="s">
        <v>433</v>
      </c>
      <c r="H29" s="197" t="s">
        <v>556</v>
      </c>
      <c r="I29" s="172" t="s">
        <v>117</v>
      </c>
      <c r="J29" s="62" t="s">
        <v>707</v>
      </c>
    </row>
    <row r="30" spans="1:10" ht="14.25" customHeight="1" x14ac:dyDescent="0.25">
      <c r="A30" s="49"/>
      <c r="B30" s="49" t="s">
        <v>537</v>
      </c>
      <c r="C30" s="147">
        <v>10</v>
      </c>
      <c r="D30" s="51"/>
      <c r="E30" s="51"/>
      <c r="F30" s="196" t="s">
        <v>388</v>
      </c>
      <c r="G30" s="194" t="s">
        <v>433</v>
      </c>
      <c r="H30" s="197" t="s">
        <v>556</v>
      </c>
      <c r="I30" s="172" t="s">
        <v>118</v>
      </c>
      <c r="J30" s="62" t="s">
        <v>708</v>
      </c>
    </row>
    <row r="31" spans="1:10" ht="14.25" customHeight="1" x14ac:dyDescent="0.25">
      <c r="A31" s="49"/>
      <c r="B31" s="49" t="s">
        <v>768</v>
      </c>
      <c r="C31" s="147">
        <v>5</v>
      </c>
      <c r="D31" s="51"/>
      <c r="E31" s="51"/>
      <c r="F31" s="196" t="s">
        <v>388</v>
      </c>
      <c r="G31" s="194" t="s">
        <v>433</v>
      </c>
      <c r="H31" s="197" t="s">
        <v>556</v>
      </c>
      <c r="I31" s="172" t="s">
        <v>117</v>
      </c>
      <c r="J31" s="159" t="s">
        <v>709</v>
      </c>
    </row>
    <row r="32" spans="1:10" ht="14.25" customHeight="1" x14ac:dyDescent="0.25">
      <c r="A32" s="49"/>
      <c r="B32" s="49" t="s">
        <v>769</v>
      </c>
      <c r="C32" s="147">
        <v>75</v>
      </c>
      <c r="D32" s="51"/>
      <c r="E32" s="51"/>
      <c r="F32" s="196" t="s">
        <v>397</v>
      </c>
      <c r="G32" s="194" t="s">
        <v>433</v>
      </c>
      <c r="H32" s="197" t="s">
        <v>556</v>
      </c>
      <c r="I32" s="172" t="s">
        <v>117</v>
      </c>
      <c r="J32" s="62" t="s">
        <v>710</v>
      </c>
    </row>
    <row r="33" spans="1:10" ht="14.25" customHeight="1" x14ac:dyDescent="0.25">
      <c r="A33" s="49"/>
      <c r="B33" s="49"/>
      <c r="C33" s="147"/>
      <c r="D33" s="51"/>
      <c r="E33" s="51"/>
      <c r="F33" s="196"/>
      <c r="G33" s="194"/>
      <c r="H33" s="197"/>
      <c r="I33" s="172"/>
      <c r="J33" s="62"/>
    </row>
    <row r="34" spans="1:10" ht="14.25" customHeight="1" thickBot="1" x14ac:dyDescent="0.3">
      <c r="A34" s="56"/>
      <c r="B34" s="174" t="s">
        <v>144</v>
      </c>
      <c r="C34" s="175">
        <f>SUM(C28:C33)</f>
        <v>130</v>
      </c>
      <c r="D34" s="176">
        <f>C34/C$64</f>
        <v>2.7426160337552744E-2</v>
      </c>
      <c r="E34" s="176"/>
      <c r="F34" s="180"/>
      <c r="G34" s="168"/>
      <c r="H34" s="181"/>
      <c r="I34" s="173"/>
      <c r="J34" s="60"/>
    </row>
    <row r="35" spans="1:10" ht="14.25" customHeight="1" x14ac:dyDescent="0.25">
      <c r="A35" s="44"/>
      <c r="B35" s="44" t="s">
        <v>147</v>
      </c>
      <c r="C35" s="45"/>
      <c r="D35" s="46"/>
      <c r="E35" s="47"/>
      <c r="F35" s="161"/>
      <c r="G35" s="46"/>
      <c r="H35" s="166"/>
    </row>
    <row r="36" spans="1:10" ht="14.25" customHeight="1" x14ac:dyDescent="0.25">
      <c r="A36" s="49"/>
      <c r="B36" s="49" t="s">
        <v>538</v>
      </c>
      <c r="C36" s="50">
        <v>200</v>
      </c>
      <c r="D36" s="51"/>
      <c r="E36" s="63"/>
      <c r="F36" s="162"/>
      <c r="G36" s="63"/>
      <c r="H36" s="164" t="s">
        <v>539</v>
      </c>
    </row>
    <row r="37" spans="1:10" ht="14.25" customHeight="1" x14ac:dyDescent="0.25">
      <c r="A37" s="49"/>
      <c r="B37" s="49"/>
      <c r="C37" s="50"/>
      <c r="D37" s="51"/>
      <c r="E37" s="63"/>
      <c r="F37" s="162"/>
      <c r="G37" s="63"/>
      <c r="H37" s="165"/>
    </row>
    <row r="38" spans="1:10" ht="14.25" customHeight="1" thickBot="1" x14ac:dyDescent="0.3">
      <c r="A38" s="56"/>
      <c r="B38" s="56" t="s">
        <v>148</v>
      </c>
      <c r="C38" s="64">
        <f>SUM(C36:C37)</f>
        <v>200</v>
      </c>
      <c r="D38" s="58">
        <f>C38/C$64</f>
        <v>4.2194092827004218E-2</v>
      </c>
      <c r="E38" s="59"/>
      <c r="F38" s="163"/>
      <c r="G38" s="59"/>
      <c r="H38" s="167"/>
    </row>
    <row r="39" spans="1:10" ht="14.25" customHeight="1" x14ac:dyDescent="0.25">
      <c r="A39" s="44"/>
      <c r="B39" s="178" t="s">
        <v>381</v>
      </c>
      <c r="C39" s="179"/>
      <c r="D39" s="170"/>
      <c r="E39" s="169"/>
      <c r="F39" s="169"/>
      <c r="G39" s="169"/>
      <c r="H39" s="182"/>
    </row>
    <row r="40" spans="1:10" ht="14.25" customHeight="1" x14ac:dyDescent="0.25">
      <c r="A40" s="49"/>
      <c r="B40" s="186" t="s">
        <v>540</v>
      </c>
      <c r="C40" s="50">
        <v>100</v>
      </c>
      <c r="D40" s="193"/>
      <c r="E40" s="195"/>
      <c r="F40" s="195"/>
      <c r="G40" s="195"/>
      <c r="H40" s="183" t="s">
        <v>728</v>
      </c>
    </row>
    <row r="41" spans="1:10" ht="14.25" customHeight="1" x14ac:dyDescent="0.25">
      <c r="A41" s="49"/>
      <c r="B41" s="186" t="s">
        <v>700</v>
      </c>
      <c r="C41" s="50">
        <v>50</v>
      </c>
      <c r="D41" s="193"/>
      <c r="E41" s="195"/>
      <c r="F41" s="195"/>
      <c r="G41" s="195"/>
      <c r="H41" s="183" t="s">
        <v>729</v>
      </c>
    </row>
    <row r="42" spans="1:10" ht="14.25" customHeight="1" x14ac:dyDescent="0.25">
      <c r="A42" s="49"/>
      <c r="B42" s="186" t="s">
        <v>701</v>
      </c>
      <c r="C42" s="50">
        <v>50</v>
      </c>
      <c r="D42" s="193"/>
      <c r="E42" s="195"/>
      <c r="F42" s="195"/>
      <c r="G42" s="195"/>
      <c r="H42" s="183" t="s">
        <v>730</v>
      </c>
    </row>
    <row r="43" spans="1:10" ht="14.25" customHeight="1" x14ac:dyDescent="0.25">
      <c r="A43" s="49"/>
      <c r="B43" s="186"/>
      <c r="C43" s="50"/>
      <c r="D43" s="193"/>
      <c r="E43" s="195"/>
      <c r="F43" s="195"/>
      <c r="G43" s="195"/>
      <c r="H43" s="183"/>
    </row>
    <row r="44" spans="1:10" ht="14.25" customHeight="1" thickBot="1" x14ac:dyDescent="0.3">
      <c r="A44" s="56"/>
      <c r="B44" s="56" t="s">
        <v>382</v>
      </c>
      <c r="C44" s="57">
        <f>SUM(C40:C43)</f>
        <v>200</v>
      </c>
      <c r="D44" s="58">
        <f>C44/C$64</f>
        <v>4.2194092827004218E-2</v>
      </c>
      <c r="E44" s="59"/>
      <c r="F44" s="59"/>
      <c r="G44" s="59"/>
      <c r="H44" s="60"/>
    </row>
    <row r="45" spans="1:10" ht="14.25" customHeight="1" x14ac:dyDescent="0.25">
      <c r="A45" s="44"/>
      <c r="B45" s="44" t="s">
        <v>149</v>
      </c>
      <c r="C45" s="45"/>
      <c r="D45" s="46"/>
      <c r="E45" s="47"/>
      <c r="F45" s="47"/>
      <c r="G45" s="47"/>
      <c r="H45" s="48"/>
    </row>
    <row r="46" spans="1:10" ht="14.25" customHeight="1" x14ac:dyDescent="0.25">
      <c r="A46" s="49"/>
      <c r="B46" s="186" t="s">
        <v>542</v>
      </c>
      <c r="C46" s="50">
        <v>140</v>
      </c>
      <c r="D46" s="193"/>
      <c r="E46" s="195"/>
      <c r="F46" s="195"/>
      <c r="G46" s="195"/>
      <c r="H46" s="160" t="s">
        <v>733</v>
      </c>
    </row>
    <row r="47" spans="1:10" ht="27" customHeight="1" x14ac:dyDescent="0.25">
      <c r="A47" s="49"/>
      <c r="B47" s="186" t="s">
        <v>734</v>
      </c>
      <c r="C47" s="50">
        <v>40</v>
      </c>
      <c r="D47" s="193"/>
      <c r="E47" s="195"/>
      <c r="F47" s="195"/>
      <c r="G47" s="195"/>
      <c r="H47" s="160" t="s">
        <v>735</v>
      </c>
    </row>
    <row r="48" spans="1:10" ht="42" customHeight="1" x14ac:dyDescent="0.25">
      <c r="A48" s="49"/>
      <c r="B48" s="186" t="s">
        <v>555</v>
      </c>
      <c r="C48" s="50">
        <v>40</v>
      </c>
      <c r="D48" s="193"/>
      <c r="E48" s="195"/>
      <c r="F48" s="195"/>
      <c r="G48" s="195"/>
      <c r="H48" s="160" t="s">
        <v>736</v>
      </c>
    </row>
    <row r="49" spans="1:8" ht="29.25" customHeight="1" x14ac:dyDescent="0.25">
      <c r="A49" s="49"/>
      <c r="B49" s="186" t="s">
        <v>544</v>
      </c>
      <c r="C49" s="50">
        <v>280</v>
      </c>
      <c r="D49" s="193"/>
      <c r="E49" s="195"/>
      <c r="F49" s="195"/>
      <c r="G49" s="195"/>
      <c r="H49" s="160" t="s">
        <v>737</v>
      </c>
    </row>
    <row r="50" spans="1:8" ht="28.5" customHeight="1" x14ac:dyDescent="0.25">
      <c r="A50" s="49"/>
      <c r="B50" s="186" t="s">
        <v>713</v>
      </c>
      <c r="C50" s="50">
        <v>100</v>
      </c>
      <c r="D50" s="193"/>
      <c r="E50" s="195"/>
      <c r="F50" s="195"/>
      <c r="G50" s="195"/>
      <c r="H50" s="160" t="s">
        <v>738</v>
      </c>
    </row>
    <row r="51" spans="1:8" ht="28.5" customHeight="1" x14ac:dyDescent="0.25">
      <c r="A51" s="49"/>
      <c r="B51" s="186" t="s">
        <v>546</v>
      </c>
      <c r="C51" s="50">
        <v>20</v>
      </c>
      <c r="D51" s="193"/>
      <c r="E51" s="195"/>
      <c r="F51" s="195"/>
      <c r="G51" s="195"/>
      <c r="H51" s="160" t="s">
        <v>771</v>
      </c>
    </row>
    <row r="52" spans="1:8" ht="14.25" customHeight="1" x14ac:dyDescent="0.25">
      <c r="A52" s="49"/>
      <c r="B52" s="186" t="s">
        <v>547</v>
      </c>
      <c r="C52" s="50">
        <v>60</v>
      </c>
      <c r="D52" s="193"/>
      <c r="E52" s="195"/>
      <c r="F52" s="195"/>
      <c r="G52" s="195"/>
      <c r="H52" s="160" t="s">
        <v>739</v>
      </c>
    </row>
    <row r="53" spans="1:8" ht="14.25" customHeight="1" x14ac:dyDescent="0.25">
      <c r="A53" s="49"/>
      <c r="B53" s="186" t="s">
        <v>548</v>
      </c>
      <c r="C53" s="50">
        <v>40</v>
      </c>
      <c r="D53" s="193"/>
      <c r="E53" s="195"/>
      <c r="F53" s="195"/>
      <c r="G53" s="195"/>
      <c r="H53" s="160" t="s">
        <v>740</v>
      </c>
    </row>
    <row r="54" spans="1:8" ht="16.5" customHeight="1" x14ac:dyDescent="0.25">
      <c r="A54" s="49"/>
      <c r="B54" s="184" t="s">
        <v>549</v>
      </c>
      <c r="C54" s="54">
        <v>60</v>
      </c>
      <c r="D54" s="193"/>
      <c r="E54" s="195"/>
      <c r="F54" s="195"/>
      <c r="G54" s="195"/>
      <c r="H54" s="191" t="s">
        <v>741</v>
      </c>
    </row>
    <row r="55" spans="1:8" ht="14.25" customHeight="1" x14ac:dyDescent="0.25">
      <c r="A55" s="53"/>
      <c r="B55" s="188"/>
      <c r="C55" s="54"/>
      <c r="D55" s="198"/>
      <c r="E55" s="195"/>
      <c r="F55" s="195"/>
      <c r="G55" s="195"/>
      <c r="H55" s="55"/>
    </row>
    <row r="56" spans="1:8" ht="14.25" customHeight="1" thickBot="1" x14ac:dyDescent="0.3">
      <c r="A56" s="56"/>
      <c r="B56" s="56" t="s">
        <v>150</v>
      </c>
      <c r="C56" s="57">
        <f>SUM(C46:C55)</f>
        <v>780</v>
      </c>
      <c r="D56" s="58">
        <f>C56/C$64</f>
        <v>0.16455696202531644</v>
      </c>
      <c r="E56" s="59"/>
      <c r="F56" s="59"/>
      <c r="G56" s="59"/>
      <c r="H56" s="60"/>
    </row>
    <row r="57" spans="1:8" ht="14.25" customHeight="1" x14ac:dyDescent="0.25">
      <c r="A57" s="44"/>
      <c r="B57" s="44" t="s">
        <v>151</v>
      </c>
      <c r="C57" s="45"/>
      <c r="D57" s="46"/>
      <c r="E57" s="47"/>
      <c r="F57" s="47"/>
      <c r="G57" s="47"/>
      <c r="H57" s="48"/>
    </row>
    <row r="58" spans="1:8" ht="14.25" customHeight="1" x14ac:dyDescent="0.25">
      <c r="A58" s="49"/>
      <c r="B58" s="186" t="s">
        <v>551</v>
      </c>
      <c r="C58" s="50">
        <v>40</v>
      </c>
      <c r="D58" s="193"/>
      <c r="E58" s="195"/>
      <c r="F58" s="195"/>
      <c r="G58" s="195"/>
      <c r="H58" s="183" t="s">
        <v>770</v>
      </c>
    </row>
    <row r="59" spans="1:8" ht="14.25" customHeight="1" x14ac:dyDescent="0.25">
      <c r="A59" s="49"/>
      <c r="B59" s="186" t="s">
        <v>554</v>
      </c>
      <c r="C59" s="50">
        <v>40</v>
      </c>
      <c r="D59" s="193"/>
      <c r="E59" s="195"/>
      <c r="F59" s="195"/>
      <c r="G59" s="195"/>
      <c r="H59" s="52"/>
    </row>
    <row r="60" spans="1:8" ht="28.5" customHeight="1" x14ac:dyDescent="0.25">
      <c r="A60" s="49"/>
      <c r="B60" s="186" t="s">
        <v>552</v>
      </c>
      <c r="C60" s="50">
        <v>120</v>
      </c>
      <c r="D60" s="193"/>
      <c r="E60" s="195"/>
      <c r="F60" s="195"/>
      <c r="G60" s="195"/>
      <c r="H60" s="160" t="s">
        <v>746</v>
      </c>
    </row>
    <row r="61" spans="1:8" ht="14.25" customHeight="1" x14ac:dyDescent="0.25">
      <c r="A61" s="49"/>
      <c r="B61" s="186" t="s">
        <v>553</v>
      </c>
      <c r="C61" s="50">
        <v>120</v>
      </c>
      <c r="D61" s="193"/>
      <c r="E61" s="195"/>
      <c r="F61" s="195"/>
      <c r="G61" s="195"/>
      <c r="H61" s="183" t="s">
        <v>747</v>
      </c>
    </row>
    <row r="62" spans="1:8" ht="14.25" customHeight="1" x14ac:dyDescent="0.25">
      <c r="A62" s="53"/>
      <c r="B62" s="186"/>
      <c r="C62" s="54"/>
      <c r="D62" s="198"/>
      <c r="E62" s="195"/>
      <c r="F62" s="195"/>
      <c r="G62" s="195"/>
      <c r="H62" s="55"/>
    </row>
    <row r="63" spans="1:8" ht="14.25" customHeight="1" thickBot="1" x14ac:dyDescent="0.3">
      <c r="A63" s="56"/>
      <c r="B63" s="174" t="s">
        <v>152</v>
      </c>
      <c r="C63" s="57">
        <f>SUM(C58:C62)</f>
        <v>320</v>
      </c>
      <c r="D63" s="58">
        <f>C63/C$64</f>
        <v>6.7510548523206745E-2</v>
      </c>
      <c r="E63" s="59"/>
      <c r="F63" s="59"/>
      <c r="G63" s="65"/>
      <c r="H63" s="60"/>
    </row>
    <row r="64" spans="1:8" s="3" customFormat="1" ht="16.5" thickBot="1" x14ac:dyDescent="0.3">
      <c r="A64" s="66"/>
      <c r="B64" s="209" t="s">
        <v>153</v>
      </c>
      <c r="C64" s="148">
        <f>C12+C34+C22+C26+C44+C56+C63+C38</f>
        <v>4740</v>
      </c>
      <c r="D64" s="71">
        <f>D12+D34+D22+D26+D44+D56+D63+D38</f>
        <v>1</v>
      </c>
      <c r="E64" s="67"/>
      <c r="F64" s="67"/>
      <c r="G64" s="67"/>
      <c r="H64" s="68"/>
    </row>
    <row r="65" spans="1:8" s="4" customFormat="1" ht="14.25" customHeight="1" x14ac:dyDescent="0.25">
      <c r="A65" s="69"/>
      <c r="B65" s="69"/>
      <c r="C65" s="70"/>
      <c r="D65" s="69"/>
      <c r="E65" s="69"/>
      <c r="F65" s="69"/>
      <c r="G65" s="69"/>
      <c r="H65" s="70"/>
    </row>
    <row r="66" spans="1:8" ht="14.25" customHeight="1" x14ac:dyDescent="0.25">
      <c r="B66" s="69"/>
    </row>
    <row r="67" spans="1:8" ht="14.25" customHeight="1" x14ac:dyDescent="0.25">
      <c r="B67" s="208"/>
    </row>
    <row r="68" spans="1:8" ht="14.25" customHeight="1" x14ac:dyDescent="0.25">
      <c r="B68" s="208"/>
    </row>
    <row r="69" spans="1:8" ht="14.25" customHeight="1" x14ac:dyDescent="0.25">
      <c r="B69" s="208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79" fitToHeight="16" orientation="landscape" r:id="rId1"/>
  <headerFooter>
    <oddHeader>&amp;C&amp;"Arial,Bold"&amp;12The University of Texas of the Permian Basin
FY 2019 Audit Plan</oddHeader>
  </headerFooter>
  <ignoredErrors>
    <ignoredError sqref="C12 C22 C26 C34 C38 C44 C56 C63:C6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'Taxonomy - DO NOT EDIT'!$E$9:$E$12</xm:f>
          </x14:formula1>
          <xm:sqref>G54 G14:G21 G28:G33 G3:G11</xm:sqref>
        </x14:dataValidation>
        <x14:dataValidation type="list" allowBlank="1" showInputMessage="1" showErrorMessage="1">
          <x14:formula1>
            <xm:f>'Taxonomy - DO NOT EDIT'!$G$2:$G$6</xm:f>
          </x14:formula1>
          <xm:sqref>E54 E14:E21 E24:E25 E28:E33 E3:E11</xm:sqref>
        </x14:dataValidation>
        <x14:dataValidation type="list" allowBlank="1" showInputMessage="1" showErrorMessage="1">
          <x14:formula1>
            <xm:f>'Taxonomy - DO NOT EDIT'!$C$2:$C$24</xm:f>
          </x14:formula1>
          <xm:sqref>F54 F14:F21 F28:F33 F3:F11</xm:sqref>
        </x14:dataValidation>
        <x14:dataValidation type="list" allowBlank="1" showInputMessage="1" showErrorMessage="1">
          <x14:formula1>
            <xm:f>'Taxonomy - DO NOT EDIT'!$E$2:$E$5</xm:f>
          </x14:formula1>
          <xm:sqref>I28:I33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workbookViewId="0">
      <pane ySplit="2" topLeftCell="A3" activePane="bottomLeft" state="frozen"/>
      <selection pane="bottomLeft" activeCell="C3" sqref="C3"/>
    </sheetView>
  </sheetViews>
  <sheetFormatPr defaultColWidth="9.5703125" defaultRowHeight="12.75" customHeight="1" x14ac:dyDescent="0.2"/>
  <cols>
    <col min="1" max="1" width="22.7109375" style="84" customWidth="1"/>
    <col min="2" max="2" width="9" style="84" customWidth="1"/>
    <col min="3" max="3" width="18.5703125" style="84" bestFit="1" customWidth="1"/>
    <col min="4" max="4" width="26.85546875" style="84" bestFit="1" customWidth="1"/>
    <col min="5" max="5" width="18" style="84" bestFit="1" customWidth="1"/>
    <col min="6" max="6" width="14.140625" style="84" bestFit="1" customWidth="1"/>
    <col min="7" max="7" width="14.42578125" style="84" bestFit="1" customWidth="1"/>
    <col min="8" max="8" width="5.7109375" style="84" hidden="1" customWidth="1"/>
    <col min="9" max="9" width="8.85546875" style="84" hidden="1" customWidth="1"/>
    <col min="10" max="10" width="19.28515625" style="85" bestFit="1" customWidth="1"/>
    <col min="11" max="11" width="19" style="85" bestFit="1" customWidth="1"/>
    <col min="12" max="12" width="13.42578125" style="86" bestFit="1" customWidth="1"/>
    <col min="13" max="13" width="9" style="86" hidden="1" customWidth="1"/>
    <col min="14" max="14" width="12.7109375" style="86" hidden="1" customWidth="1"/>
    <col min="15" max="15" width="12.42578125" style="86" hidden="1" customWidth="1"/>
    <col min="16" max="16" width="14.7109375" style="86" hidden="1" customWidth="1"/>
    <col min="17" max="18" width="13.85546875" style="86" hidden="1" customWidth="1"/>
    <col min="19" max="19" width="11.85546875" style="86" hidden="1" customWidth="1"/>
    <col min="20" max="20" width="10.140625" style="84" hidden="1" customWidth="1"/>
    <col min="21" max="21" width="34.28515625" style="84" customWidth="1"/>
    <col min="22" max="22" width="10.7109375" style="84" hidden="1" customWidth="1"/>
    <col min="23" max="23" width="7.7109375" style="84" hidden="1" customWidth="1"/>
    <col min="24" max="24" width="13.5703125" style="86" hidden="1" customWidth="1"/>
    <col min="25" max="16384" width="9.5703125" style="84"/>
  </cols>
  <sheetData>
    <row r="1" spans="1:24" s="83" customFormat="1" ht="20.25" x14ac:dyDescent="0.3">
      <c r="A1" s="80" t="s">
        <v>384</v>
      </c>
      <c r="B1" s="80" t="s">
        <v>374</v>
      </c>
      <c r="C1" s="80" t="s">
        <v>385</v>
      </c>
      <c r="D1" s="80" t="s">
        <v>386</v>
      </c>
      <c r="E1" s="80" t="s">
        <v>423</v>
      </c>
      <c r="F1" s="80" t="s">
        <v>424</v>
      </c>
      <c r="G1" s="80" t="s">
        <v>425</v>
      </c>
      <c r="H1" s="80" t="s">
        <v>368</v>
      </c>
      <c r="I1" s="80" t="s">
        <v>367</v>
      </c>
      <c r="J1" s="81" t="s">
        <v>426</v>
      </c>
      <c r="K1" s="81" t="s">
        <v>427</v>
      </c>
      <c r="L1" s="82" t="s">
        <v>136</v>
      </c>
      <c r="M1" s="82" t="s">
        <v>363</v>
      </c>
      <c r="N1" s="82" t="s">
        <v>362</v>
      </c>
      <c r="O1" s="82" t="s">
        <v>361</v>
      </c>
      <c r="P1" s="82" t="s">
        <v>360</v>
      </c>
      <c r="Q1" s="82" t="s">
        <v>359</v>
      </c>
      <c r="R1" s="82" t="s">
        <v>358</v>
      </c>
      <c r="S1" s="82" t="s">
        <v>357</v>
      </c>
      <c r="T1" s="80" t="s">
        <v>356</v>
      </c>
      <c r="U1" s="80" t="s">
        <v>140</v>
      </c>
      <c r="V1" s="80" t="s">
        <v>354</v>
      </c>
      <c r="W1" s="80" t="s">
        <v>353</v>
      </c>
      <c r="X1" s="82" t="s">
        <v>352</v>
      </c>
    </row>
    <row r="2" spans="1:24" s="83" customFormat="1" ht="20.25" hidden="1" x14ac:dyDescent="0.3">
      <c r="A2" s="80" t="s">
        <v>375</v>
      </c>
      <c r="B2" s="80" t="s">
        <v>374</v>
      </c>
      <c r="C2" s="80" t="s">
        <v>373</v>
      </c>
      <c r="D2" s="80" t="s">
        <v>372</v>
      </c>
      <c r="E2" s="80" t="s">
        <v>371</v>
      </c>
      <c r="F2" s="80" t="s">
        <v>370</v>
      </c>
      <c r="G2" s="80" t="s">
        <v>369</v>
      </c>
      <c r="H2" s="80" t="s">
        <v>368</v>
      </c>
      <c r="I2" s="80" t="s">
        <v>367</v>
      </c>
      <c r="J2" s="81" t="s">
        <v>366</v>
      </c>
      <c r="K2" s="81" t="s">
        <v>365</v>
      </c>
      <c r="L2" s="82" t="s">
        <v>364</v>
      </c>
      <c r="M2" s="82" t="s">
        <v>363</v>
      </c>
      <c r="N2" s="82" t="s">
        <v>362</v>
      </c>
      <c r="O2" s="82" t="s">
        <v>361</v>
      </c>
      <c r="P2" s="82" t="s">
        <v>360</v>
      </c>
      <c r="Q2" s="82" t="s">
        <v>359</v>
      </c>
      <c r="R2" s="82" t="s">
        <v>358</v>
      </c>
      <c r="S2" s="82" t="s">
        <v>357</v>
      </c>
      <c r="T2" s="80" t="s">
        <v>356</v>
      </c>
      <c r="U2" s="80" t="s">
        <v>355</v>
      </c>
      <c r="V2" s="80" t="s">
        <v>354</v>
      </c>
      <c r="W2" s="80" t="s">
        <v>353</v>
      </c>
      <c r="X2" s="82" t="s">
        <v>352</v>
      </c>
    </row>
    <row r="3" spans="1:24" ht="12.75" customHeight="1" x14ac:dyDescent="0.2">
      <c r="F3" s="84" t="s">
        <v>428</v>
      </c>
      <c r="J3" s="87">
        <v>43344</v>
      </c>
      <c r="K3" s="87">
        <v>43708</v>
      </c>
    </row>
    <row r="4" spans="1:24" ht="12.75" customHeight="1" x14ac:dyDescent="0.2">
      <c r="F4" s="84" t="s">
        <v>428</v>
      </c>
      <c r="J4" s="87">
        <v>43344</v>
      </c>
      <c r="K4" s="87">
        <v>43708</v>
      </c>
    </row>
    <row r="5" spans="1:24" ht="12.75" customHeight="1" x14ac:dyDescent="0.2">
      <c r="F5" s="84" t="s">
        <v>428</v>
      </c>
      <c r="J5" s="87">
        <v>43344</v>
      </c>
      <c r="K5" s="87">
        <v>43708</v>
      </c>
    </row>
    <row r="6" spans="1:24" ht="12.75" customHeight="1" x14ac:dyDescent="0.2">
      <c r="F6" s="84" t="s">
        <v>428</v>
      </c>
      <c r="J6" s="87">
        <v>43344</v>
      </c>
      <c r="K6" s="87">
        <v>43708</v>
      </c>
    </row>
    <row r="7" spans="1:24" ht="12.75" customHeight="1" x14ac:dyDescent="0.2">
      <c r="F7" s="84" t="s">
        <v>428</v>
      </c>
      <c r="J7" s="87">
        <v>43344</v>
      </c>
      <c r="K7" s="87">
        <v>43708</v>
      </c>
    </row>
    <row r="8" spans="1:24" ht="12.75" customHeight="1" x14ac:dyDescent="0.2">
      <c r="F8" s="84" t="s">
        <v>428</v>
      </c>
      <c r="J8" s="87">
        <v>43344</v>
      </c>
      <c r="K8" s="87">
        <v>43708</v>
      </c>
    </row>
    <row r="9" spans="1:24" ht="12.75" customHeight="1" x14ac:dyDescent="0.2">
      <c r="F9" s="84" t="s">
        <v>428</v>
      </c>
      <c r="J9" s="87">
        <v>43344</v>
      </c>
      <c r="K9" s="87">
        <v>43708</v>
      </c>
    </row>
    <row r="10" spans="1:24" ht="12.75" customHeight="1" x14ac:dyDescent="0.2">
      <c r="F10" s="84" t="s">
        <v>428</v>
      </c>
      <c r="J10" s="87">
        <v>43344</v>
      </c>
      <c r="K10" s="87">
        <v>43708</v>
      </c>
    </row>
    <row r="11" spans="1:24" ht="12.75" customHeight="1" x14ac:dyDescent="0.2">
      <c r="F11" s="84" t="s">
        <v>428</v>
      </c>
      <c r="J11" s="87">
        <v>43344</v>
      </c>
      <c r="K11" s="87">
        <v>43708</v>
      </c>
    </row>
    <row r="12" spans="1:24" ht="12.75" customHeight="1" x14ac:dyDescent="0.2">
      <c r="F12" s="84" t="s">
        <v>428</v>
      </c>
      <c r="J12" s="87">
        <v>43344</v>
      </c>
      <c r="K12" s="87">
        <v>43708</v>
      </c>
    </row>
    <row r="13" spans="1:24" ht="12.75" customHeight="1" x14ac:dyDescent="0.2">
      <c r="F13" s="84" t="s">
        <v>428</v>
      </c>
      <c r="J13" s="87">
        <v>43344</v>
      </c>
      <c r="K13" s="87">
        <v>43708</v>
      </c>
    </row>
    <row r="14" spans="1:24" ht="12.75" customHeight="1" x14ac:dyDescent="0.2">
      <c r="F14" s="84" t="s">
        <v>428</v>
      </c>
      <c r="J14" s="87">
        <v>43344</v>
      </c>
      <c r="K14" s="87">
        <v>43708</v>
      </c>
    </row>
    <row r="15" spans="1:24" ht="12.75" customHeight="1" x14ac:dyDescent="0.2">
      <c r="F15" s="84" t="s">
        <v>428</v>
      </c>
      <c r="J15" s="87">
        <v>43344</v>
      </c>
      <c r="K15" s="87">
        <v>43708</v>
      </c>
    </row>
    <row r="16" spans="1:24" ht="12.75" customHeight="1" x14ac:dyDescent="0.2">
      <c r="F16" s="84" t="s">
        <v>428</v>
      </c>
      <c r="J16" s="87">
        <v>43344</v>
      </c>
      <c r="K16" s="87">
        <v>43708</v>
      </c>
    </row>
    <row r="17" spans="6:11" ht="12.75" customHeight="1" x14ac:dyDescent="0.2">
      <c r="F17" s="84" t="s">
        <v>428</v>
      </c>
      <c r="J17" s="87">
        <v>43344</v>
      </c>
      <c r="K17" s="87">
        <v>43708</v>
      </c>
    </row>
    <row r="18" spans="6:11" ht="12.75" customHeight="1" x14ac:dyDescent="0.2">
      <c r="F18" s="84" t="s">
        <v>428</v>
      </c>
      <c r="J18" s="87">
        <v>43344</v>
      </c>
      <c r="K18" s="87">
        <v>43708</v>
      </c>
    </row>
    <row r="19" spans="6:11" ht="12.75" customHeight="1" x14ac:dyDescent="0.2">
      <c r="F19" s="84" t="s">
        <v>428</v>
      </c>
      <c r="J19" s="87">
        <v>43344</v>
      </c>
      <c r="K19" s="87">
        <v>43708</v>
      </c>
    </row>
    <row r="20" spans="6:11" ht="12.75" customHeight="1" x14ac:dyDescent="0.2">
      <c r="F20" s="84" t="s">
        <v>428</v>
      </c>
      <c r="J20" s="87">
        <v>43344</v>
      </c>
      <c r="K20" s="87">
        <v>43708</v>
      </c>
    </row>
    <row r="21" spans="6:11" ht="12.75" customHeight="1" x14ac:dyDescent="0.2">
      <c r="F21" s="84" t="s">
        <v>428</v>
      </c>
      <c r="J21" s="87">
        <v>43344</v>
      </c>
      <c r="K21" s="87">
        <v>43708</v>
      </c>
    </row>
    <row r="22" spans="6:11" ht="12.75" customHeight="1" x14ac:dyDescent="0.2">
      <c r="F22" s="84" t="s">
        <v>428</v>
      </c>
      <c r="J22" s="87">
        <v>43344</v>
      </c>
      <c r="K22" s="87">
        <v>43708</v>
      </c>
    </row>
    <row r="23" spans="6:11" ht="12.75" customHeight="1" x14ac:dyDescent="0.2">
      <c r="F23" s="84" t="s">
        <v>428</v>
      </c>
      <c r="J23" s="87">
        <v>43344</v>
      </c>
      <c r="K23" s="87">
        <v>43708</v>
      </c>
    </row>
    <row r="24" spans="6:11" ht="12.75" customHeight="1" x14ac:dyDescent="0.2">
      <c r="F24" s="84" t="s">
        <v>428</v>
      </c>
      <c r="J24" s="87">
        <v>43344</v>
      </c>
      <c r="K24" s="87">
        <v>43708</v>
      </c>
    </row>
    <row r="25" spans="6:11" ht="12.75" customHeight="1" x14ac:dyDescent="0.2">
      <c r="F25" s="84" t="s">
        <v>428</v>
      </c>
      <c r="J25" s="87">
        <v>43344</v>
      </c>
      <c r="K25" s="87">
        <v>43708</v>
      </c>
    </row>
    <row r="26" spans="6:11" ht="12.75" customHeight="1" x14ac:dyDescent="0.2">
      <c r="F26" s="84" t="s">
        <v>428</v>
      </c>
      <c r="J26" s="87">
        <v>43344</v>
      </c>
      <c r="K26" s="87">
        <v>43708</v>
      </c>
    </row>
    <row r="27" spans="6:11" ht="12.75" customHeight="1" x14ac:dyDescent="0.2">
      <c r="F27" s="84" t="s">
        <v>428</v>
      </c>
      <c r="J27" s="87">
        <v>43344</v>
      </c>
      <c r="K27" s="87">
        <v>43708</v>
      </c>
    </row>
    <row r="28" spans="6:11" ht="12.75" customHeight="1" x14ac:dyDescent="0.2">
      <c r="F28" s="84" t="s">
        <v>428</v>
      </c>
      <c r="J28" s="87">
        <v>43344</v>
      </c>
      <c r="K28" s="87">
        <v>43708</v>
      </c>
    </row>
    <row r="29" spans="6:11" ht="12.75" customHeight="1" x14ac:dyDescent="0.2">
      <c r="F29" s="84" t="s">
        <v>428</v>
      </c>
      <c r="J29" s="87">
        <v>43344</v>
      </c>
      <c r="K29" s="87">
        <v>43708</v>
      </c>
    </row>
    <row r="30" spans="6:11" ht="12.75" customHeight="1" x14ac:dyDescent="0.2">
      <c r="F30" s="84" t="s">
        <v>428</v>
      </c>
      <c r="J30" s="87">
        <v>43344</v>
      </c>
      <c r="K30" s="87">
        <v>43708</v>
      </c>
    </row>
    <row r="31" spans="6:11" ht="12.75" customHeight="1" x14ac:dyDescent="0.2">
      <c r="F31" s="84" t="s">
        <v>428</v>
      </c>
      <c r="J31" s="87">
        <v>43344</v>
      </c>
      <c r="K31" s="87">
        <v>43708</v>
      </c>
    </row>
    <row r="32" spans="6:11" ht="12.75" customHeight="1" x14ac:dyDescent="0.2">
      <c r="F32" s="84" t="s">
        <v>428</v>
      </c>
      <c r="J32" s="87">
        <v>43344</v>
      </c>
      <c r="K32" s="87">
        <v>43708</v>
      </c>
    </row>
    <row r="33" spans="6:11" ht="12.75" customHeight="1" x14ac:dyDescent="0.2">
      <c r="F33" s="84" t="s">
        <v>428</v>
      </c>
      <c r="J33" s="87">
        <v>43344</v>
      </c>
      <c r="K33" s="87">
        <v>43708</v>
      </c>
    </row>
    <row r="34" spans="6:11" ht="12.75" customHeight="1" x14ac:dyDescent="0.2">
      <c r="F34" s="84" t="s">
        <v>428</v>
      </c>
      <c r="J34" s="87">
        <v>43344</v>
      </c>
      <c r="K34" s="87">
        <v>43708</v>
      </c>
    </row>
    <row r="35" spans="6:11" ht="12.75" customHeight="1" x14ac:dyDescent="0.2">
      <c r="F35" s="84" t="s">
        <v>428</v>
      </c>
      <c r="J35" s="87">
        <v>43344</v>
      </c>
      <c r="K35" s="87">
        <v>43708</v>
      </c>
    </row>
    <row r="36" spans="6:11" ht="12.75" customHeight="1" x14ac:dyDescent="0.2">
      <c r="F36" s="84" t="s">
        <v>428</v>
      </c>
      <c r="J36" s="87">
        <v>43344</v>
      </c>
      <c r="K36" s="87">
        <v>43708</v>
      </c>
    </row>
    <row r="37" spans="6:11" ht="12.75" customHeight="1" x14ac:dyDescent="0.2">
      <c r="F37" s="84" t="s">
        <v>428</v>
      </c>
      <c r="J37" s="87">
        <v>43344</v>
      </c>
      <c r="K37" s="87">
        <v>43708</v>
      </c>
    </row>
    <row r="38" spans="6:11" ht="12.75" customHeight="1" x14ac:dyDescent="0.2">
      <c r="F38" s="84" t="s">
        <v>428</v>
      </c>
      <c r="J38" s="87">
        <v>43344</v>
      </c>
      <c r="K38" s="87">
        <v>43708</v>
      </c>
    </row>
    <row r="39" spans="6:11" ht="12.75" customHeight="1" x14ac:dyDescent="0.2">
      <c r="F39" s="84" t="s">
        <v>428</v>
      </c>
      <c r="J39" s="87">
        <v>43344</v>
      </c>
      <c r="K39" s="87">
        <v>43708</v>
      </c>
    </row>
    <row r="40" spans="6:11" ht="12.75" customHeight="1" x14ac:dyDescent="0.2">
      <c r="F40" s="84" t="s">
        <v>428</v>
      </c>
      <c r="J40" s="87">
        <v>43344</v>
      </c>
      <c r="K40" s="87">
        <v>43708</v>
      </c>
    </row>
    <row r="41" spans="6:11" ht="12.75" customHeight="1" x14ac:dyDescent="0.2">
      <c r="F41" s="84" t="s">
        <v>428</v>
      </c>
      <c r="J41" s="87">
        <v>43344</v>
      </c>
      <c r="K41" s="87">
        <v>43708</v>
      </c>
    </row>
    <row r="42" spans="6:11" ht="12.75" customHeight="1" x14ac:dyDescent="0.2">
      <c r="F42" s="84" t="s">
        <v>428</v>
      </c>
      <c r="J42" s="87">
        <v>43344</v>
      </c>
      <c r="K42" s="87">
        <v>43708</v>
      </c>
    </row>
    <row r="43" spans="6:11" ht="12.75" customHeight="1" x14ac:dyDescent="0.2">
      <c r="F43" s="84" t="s">
        <v>428</v>
      </c>
      <c r="J43" s="87">
        <v>43344</v>
      </c>
      <c r="K43" s="87">
        <v>43708</v>
      </c>
    </row>
    <row r="44" spans="6:11" ht="12.75" customHeight="1" x14ac:dyDescent="0.2">
      <c r="F44" s="84" t="s">
        <v>428</v>
      </c>
      <c r="J44" s="87">
        <v>43344</v>
      </c>
      <c r="K44" s="87">
        <v>43708</v>
      </c>
    </row>
    <row r="45" spans="6:11" ht="12.75" customHeight="1" x14ac:dyDescent="0.2">
      <c r="F45" s="84" t="s">
        <v>428</v>
      </c>
      <c r="J45" s="87">
        <v>43344</v>
      </c>
      <c r="K45" s="87">
        <v>43708</v>
      </c>
    </row>
    <row r="46" spans="6:11" ht="12.75" customHeight="1" x14ac:dyDescent="0.2">
      <c r="F46" s="84" t="s">
        <v>428</v>
      </c>
      <c r="J46" s="87">
        <v>43344</v>
      </c>
      <c r="K46" s="87">
        <v>43708</v>
      </c>
    </row>
    <row r="47" spans="6:11" ht="12.75" customHeight="1" x14ac:dyDescent="0.2">
      <c r="F47" s="84" t="s">
        <v>428</v>
      </c>
      <c r="J47" s="87">
        <v>43344</v>
      </c>
      <c r="K47" s="87">
        <v>43708</v>
      </c>
    </row>
    <row r="48" spans="6:11" ht="12.75" customHeight="1" x14ac:dyDescent="0.2">
      <c r="F48" s="84" t="s">
        <v>428</v>
      </c>
      <c r="J48" s="87">
        <v>43344</v>
      </c>
      <c r="K48" s="87">
        <v>43708</v>
      </c>
    </row>
    <row r="49" spans="6:11" ht="12.75" customHeight="1" x14ac:dyDescent="0.2">
      <c r="F49" s="84" t="s">
        <v>428</v>
      </c>
      <c r="J49" s="87">
        <v>43344</v>
      </c>
      <c r="K49" s="87">
        <v>43708</v>
      </c>
    </row>
    <row r="50" spans="6:11" ht="12.75" customHeight="1" x14ac:dyDescent="0.2">
      <c r="F50" s="84" t="s">
        <v>428</v>
      </c>
      <c r="J50" s="87">
        <v>43344</v>
      </c>
      <c r="K50" s="87">
        <v>43708</v>
      </c>
    </row>
    <row r="51" spans="6:11" ht="12.75" customHeight="1" x14ac:dyDescent="0.2">
      <c r="F51" s="84" t="s">
        <v>428</v>
      </c>
      <c r="J51" s="87">
        <v>43344</v>
      </c>
      <c r="K51" s="87">
        <v>43708</v>
      </c>
    </row>
    <row r="52" spans="6:11" ht="12.75" customHeight="1" x14ac:dyDescent="0.2">
      <c r="F52" s="84" t="s">
        <v>428</v>
      </c>
      <c r="J52" s="87">
        <v>43344</v>
      </c>
      <c r="K52" s="87">
        <v>43708</v>
      </c>
    </row>
    <row r="53" spans="6:11" ht="12.75" customHeight="1" x14ac:dyDescent="0.2">
      <c r="F53" s="84" t="s">
        <v>428</v>
      </c>
      <c r="J53" s="87">
        <v>43344</v>
      </c>
      <c r="K53" s="87">
        <v>43708</v>
      </c>
    </row>
    <row r="54" spans="6:11" ht="12.75" customHeight="1" x14ac:dyDescent="0.2">
      <c r="F54" s="84" t="s">
        <v>428</v>
      </c>
      <c r="J54" s="87">
        <v>43344</v>
      </c>
      <c r="K54" s="87">
        <v>43708</v>
      </c>
    </row>
    <row r="55" spans="6:11" ht="12.75" customHeight="1" x14ac:dyDescent="0.2">
      <c r="F55" s="84" t="s">
        <v>428</v>
      </c>
      <c r="J55" s="87">
        <v>43344</v>
      </c>
      <c r="K55" s="87">
        <v>43708</v>
      </c>
    </row>
    <row r="56" spans="6:11" ht="12.75" customHeight="1" x14ac:dyDescent="0.2">
      <c r="F56" s="84" t="s">
        <v>428</v>
      </c>
      <c r="J56" s="87">
        <v>43344</v>
      </c>
      <c r="K56" s="87">
        <v>43708</v>
      </c>
    </row>
    <row r="57" spans="6:11" ht="12.75" customHeight="1" x14ac:dyDescent="0.2">
      <c r="F57" s="84" t="s">
        <v>428</v>
      </c>
      <c r="J57" s="87">
        <v>43344</v>
      </c>
      <c r="K57" s="87">
        <v>43708</v>
      </c>
    </row>
    <row r="58" spans="6:11" ht="12.75" customHeight="1" x14ac:dyDescent="0.2">
      <c r="F58" s="84" t="s">
        <v>428</v>
      </c>
      <c r="J58" s="87">
        <v>43344</v>
      </c>
      <c r="K58" s="87">
        <v>43708</v>
      </c>
    </row>
    <row r="59" spans="6:11" ht="12.75" customHeight="1" x14ac:dyDescent="0.2">
      <c r="F59" s="84" t="s">
        <v>428</v>
      </c>
      <c r="J59" s="87">
        <v>43344</v>
      </c>
      <c r="K59" s="87">
        <v>43708</v>
      </c>
    </row>
    <row r="60" spans="6:11" ht="12.75" customHeight="1" x14ac:dyDescent="0.2">
      <c r="F60" s="84" t="s">
        <v>428</v>
      </c>
      <c r="J60" s="87">
        <v>43344</v>
      </c>
      <c r="K60" s="87">
        <v>43708</v>
      </c>
    </row>
    <row r="61" spans="6:11" ht="12.75" customHeight="1" x14ac:dyDescent="0.2">
      <c r="F61" s="84" t="s">
        <v>428</v>
      </c>
      <c r="J61" s="87">
        <v>43344</v>
      </c>
      <c r="K61" s="87">
        <v>43708</v>
      </c>
    </row>
    <row r="62" spans="6:11" ht="12.75" customHeight="1" x14ac:dyDescent="0.2">
      <c r="F62" s="84" t="s">
        <v>428</v>
      </c>
      <c r="J62" s="87">
        <v>43344</v>
      </c>
      <c r="K62" s="87">
        <v>43708</v>
      </c>
    </row>
    <row r="63" spans="6:11" ht="12.75" customHeight="1" x14ac:dyDescent="0.2">
      <c r="F63" s="84" t="s">
        <v>428</v>
      </c>
      <c r="J63" s="87">
        <v>43344</v>
      </c>
      <c r="K63" s="87">
        <v>43708</v>
      </c>
    </row>
    <row r="64" spans="6:11" ht="12.75" customHeight="1" x14ac:dyDescent="0.2">
      <c r="F64" s="84" t="s">
        <v>428</v>
      </c>
      <c r="J64" s="87">
        <v>43344</v>
      </c>
      <c r="K64" s="87">
        <v>43708</v>
      </c>
    </row>
    <row r="65" spans="6:11" ht="12.75" customHeight="1" x14ac:dyDescent="0.2">
      <c r="F65" s="84" t="s">
        <v>428</v>
      </c>
      <c r="J65" s="87">
        <v>43344</v>
      </c>
      <c r="K65" s="87">
        <v>43708</v>
      </c>
    </row>
    <row r="66" spans="6:11" ht="12.75" customHeight="1" x14ac:dyDescent="0.2">
      <c r="F66" s="84" t="s">
        <v>428</v>
      </c>
      <c r="J66" s="87">
        <v>43344</v>
      </c>
      <c r="K66" s="87">
        <v>43708</v>
      </c>
    </row>
    <row r="67" spans="6:11" ht="12.75" customHeight="1" x14ac:dyDescent="0.2">
      <c r="F67" s="84" t="s">
        <v>428</v>
      </c>
      <c r="J67" s="87">
        <v>43344</v>
      </c>
      <c r="K67" s="87">
        <v>43708</v>
      </c>
    </row>
    <row r="68" spans="6:11" ht="12.75" customHeight="1" x14ac:dyDescent="0.2">
      <c r="F68" s="84" t="s">
        <v>428</v>
      </c>
      <c r="J68" s="87">
        <v>43344</v>
      </c>
      <c r="K68" s="87">
        <v>43708</v>
      </c>
    </row>
    <row r="69" spans="6:11" ht="12.75" customHeight="1" x14ac:dyDescent="0.2">
      <c r="F69" s="84" t="s">
        <v>428</v>
      </c>
      <c r="J69" s="87">
        <v>43344</v>
      </c>
      <c r="K69" s="87">
        <v>43708</v>
      </c>
    </row>
    <row r="70" spans="6:11" ht="12.75" customHeight="1" x14ac:dyDescent="0.2">
      <c r="F70" s="84" t="s">
        <v>428</v>
      </c>
      <c r="J70" s="87">
        <v>43344</v>
      </c>
      <c r="K70" s="87">
        <v>43708</v>
      </c>
    </row>
    <row r="71" spans="6:11" ht="12.75" customHeight="1" x14ac:dyDescent="0.2">
      <c r="F71" s="84" t="s">
        <v>428</v>
      </c>
      <c r="J71" s="87">
        <v>43344</v>
      </c>
      <c r="K71" s="87">
        <v>43708</v>
      </c>
    </row>
    <row r="72" spans="6:11" ht="12.75" customHeight="1" x14ac:dyDescent="0.2">
      <c r="F72" s="84" t="s">
        <v>428</v>
      </c>
      <c r="J72" s="87">
        <v>43344</v>
      </c>
      <c r="K72" s="87">
        <v>43708</v>
      </c>
    </row>
    <row r="73" spans="6:11" ht="12.75" customHeight="1" x14ac:dyDescent="0.2">
      <c r="F73" s="84" t="s">
        <v>428</v>
      </c>
      <c r="J73" s="87">
        <v>43344</v>
      </c>
      <c r="K73" s="87">
        <v>43708</v>
      </c>
    </row>
    <row r="74" spans="6:11" ht="12.75" customHeight="1" x14ac:dyDescent="0.2">
      <c r="F74" s="84" t="s">
        <v>428</v>
      </c>
      <c r="J74" s="87">
        <v>43344</v>
      </c>
      <c r="K74" s="87">
        <v>43708</v>
      </c>
    </row>
    <row r="75" spans="6:11" ht="12.75" customHeight="1" x14ac:dyDescent="0.2">
      <c r="F75" s="84" t="s">
        <v>428</v>
      </c>
      <c r="J75" s="87">
        <v>43344</v>
      </c>
      <c r="K75" s="87">
        <v>43708</v>
      </c>
    </row>
    <row r="76" spans="6:11" ht="12.75" customHeight="1" x14ac:dyDescent="0.2">
      <c r="F76" s="84" t="s">
        <v>428</v>
      </c>
      <c r="J76" s="87">
        <v>43344</v>
      </c>
      <c r="K76" s="87">
        <v>43708</v>
      </c>
    </row>
    <row r="77" spans="6:11" ht="12.75" customHeight="1" x14ac:dyDescent="0.2">
      <c r="F77" s="84" t="s">
        <v>428</v>
      </c>
      <c r="J77" s="87">
        <v>43344</v>
      </c>
      <c r="K77" s="87">
        <v>43708</v>
      </c>
    </row>
    <row r="78" spans="6:11" ht="12.75" customHeight="1" x14ac:dyDescent="0.2">
      <c r="F78" s="84" t="s">
        <v>428</v>
      </c>
      <c r="J78" s="87">
        <v>43344</v>
      </c>
      <c r="K78" s="87">
        <v>43708</v>
      </c>
    </row>
    <row r="79" spans="6:11" ht="12.75" customHeight="1" x14ac:dyDescent="0.2">
      <c r="F79" s="84" t="s">
        <v>428</v>
      </c>
      <c r="J79" s="87">
        <v>43344</v>
      </c>
      <c r="K79" s="87">
        <v>43708</v>
      </c>
    </row>
    <row r="80" spans="6:11" ht="12.75" customHeight="1" x14ac:dyDescent="0.2">
      <c r="F80" s="84" t="s">
        <v>428</v>
      </c>
      <c r="J80" s="87">
        <v>43344</v>
      </c>
      <c r="K80" s="87">
        <v>43708</v>
      </c>
    </row>
    <row r="81" spans="6:11" ht="12.75" customHeight="1" x14ac:dyDescent="0.2">
      <c r="F81" s="84" t="s">
        <v>428</v>
      </c>
      <c r="J81" s="87">
        <v>43344</v>
      </c>
      <c r="K81" s="87">
        <v>43708</v>
      </c>
    </row>
    <row r="82" spans="6:11" ht="12.75" customHeight="1" x14ac:dyDescent="0.2">
      <c r="F82" s="84" t="s">
        <v>428</v>
      </c>
      <c r="J82" s="87">
        <v>43344</v>
      </c>
      <c r="K82" s="87">
        <v>43708</v>
      </c>
    </row>
    <row r="83" spans="6:11" ht="12.75" customHeight="1" x14ac:dyDescent="0.2">
      <c r="F83" s="84" t="s">
        <v>428</v>
      </c>
      <c r="J83" s="87">
        <v>43344</v>
      </c>
      <c r="K83" s="87">
        <v>43708</v>
      </c>
    </row>
    <row r="84" spans="6:11" ht="12.75" customHeight="1" x14ac:dyDescent="0.2">
      <c r="F84" s="84" t="s">
        <v>428</v>
      </c>
      <c r="J84" s="87">
        <v>43344</v>
      </c>
      <c r="K84" s="87">
        <v>43708</v>
      </c>
    </row>
    <row r="85" spans="6:11" ht="12.75" customHeight="1" x14ac:dyDescent="0.2">
      <c r="F85" s="84" t="s">
        <v>428</v>
      </c>
      <c r="J85" s="87">
        <v>43344</v>
      </c>
      <c r="K85" s="87">
        <v>43708</v>
      </c>
    </row>
    <row r="86" spans="6:11" ht="12.75" customHeight="1" x14ac:dyDescent="0.2">
      <c r="F86" s="84" t="s">
        <v>428</v>
      </c>
      <c r="J86" s="87">
        <v>43344</v>
      </c>
      <c r="K86" s="87">
        <v>43708</v>
      </c>
    </row>
    <row r="87" spans="6:11" ht="12.75" customHeight="1" x14ac:dyDescent="0.2">
      <c r="F87" s="84" t="s">
        <v>428</v>
      </c>
      <c r="J87" s="87">
        <v>43344</v>
      </c>
      <c r="K87" s="87">
        <v>43708</v>
      </c>
    </row>
    <row r="88" spans="6:11" ht="12.75" customHeight="1" x14ac:dyDescent="0.2">
      <c r="F88" s="84" t="s">
        <v>428</v>
      </c>
      <c r="J88" s="87">
        <v>43344</v>
      </c>
      <c r="K88" s="87">
        <v>43708</v>
      </c>
    </row>
    <row r="89" spans="6:11" ht="12.75" customHeight="1" x14ac:dyDescent="0.2">
      <c r="F89" s="84" t="s">
        <v>428</v>
      </c>
      <c r="J89" s="87">
        <v>43344</v>
      </c>
      <c r="K89" s="87">
        <v>43708</v>
      </c>
    </row>
    <row r="90" spans="6:11" ht="12.75" customHeight="1" x14ac:dyDescent="0.2">
      <c r="F90" s="84" t="s">
        <v>428</v>
      </c>
      <c r="J90" s="87">
        <v>43344</v>
      </c>
      <c r="K90" s="87">
        <v>43708</v>
      </c>
    </row>
    <row r="91" spans="6:11" ht="12.75" customHeight="1" x14ac:dyDescent="0.2">
      <c r="F91" s="84" t="s">
        <v>428</v>
      </c>
      <c r="J91" s="87">
        <v>43344</v>
      </c>
      <c r="K91" s="87">
        <v>43708</v>
      </c>
    </row>
    <row r="92" spans="6:11" ht="12.75" customHeight="1" x14ac:dyDescent="0.2">
      <c r="F92" s="84" t="s">
        <v>428</v>
      </c>
      <c r="J92" s="87">
        <v>43344</v>
      </c>
      <c r="K92" s="87">
        <v>43708</v>
      </c>
    </row>
    <row r="93" spans="6:11" ht="12.75" customHeight="1" x14ac:dyDescent="0.2">
      <c r="F93" s="84" t="s">
        <v>428</v>
      </c>
      <c r="J93" s="87">
        <v>43344</v>
      </c>
      <c r="K93" s="87">
        <v>43708</v>
      </c>
    </row>
    <row r="94" spans="6:11" ht="12.75" customHeight="1" x14ac:dyDescent="0.2">
      <c r="F94" s="84" t="s">
        <v>428</v>
      </c>
      <c r="J94" s="87">
        <v>43344</v>
      </c>
      <c r="K94" s="87">
        <v>43708</v>
      </c>
    </row>
    <row r="95" spans="6:11" ht="12.75" customHeight="1" x14ac:dyDescent="0.2">
      <c r="F95" s="84" t="s">
        <v>428</v>
      </c>
      <c r="J95" s="87">
        <v>43344</v>
      </c>
      <c r="K95" s="87">
        <v>43708</v>
      </c>
    </row>
    <row r="96" spans="6:11" ht="12.75" customHeight="1" x14ac:dyDescent="0.2">
      <c r="F96" s="84" t="s">
        <v>428</v>
      </c>
      <c r="J96" s="87">
        <v>43344</v>
      </c>
      <c r="K96" s="87">
        <v>43708</v>
      </c>
    </row>
    <row r="97" spans="6:11" ht="12.75" customHeight="1" x14ac:dyDescent="0.2">
      <c r="F97" s="84" t="s">
        <v>428</v>
      </c>
      <c r="J97" s="87">
        <v>43344</v>
      </c>
      <c r="K97" s="87">
        <v>43708</v>
      </c>
    </row>
    <row r="98" spans="6:11" ht="12.75" customHeight="1" x14ac:dyDescent="0.2">
      <c r="F98" s="84" t="s">
        <v>428</v>
      </c>
      <c r="J98" s="87">
        <v>43344</v>
      </c>
      <c r="K98" s="87">
        <v>43708</v>
      </c>
    </row>
    <row r="99" spans="6:11" ht="12.75" customHeight="1" x14ac:dyDescent="0.2">
      <c r="F99" s="84" t="s">
        <v>428</v>
      </c>
      <c r="J99" s="87">
        <v>43344</v>
      </c>
      <c r="K99" s="87">
        <v>43708</v>
      </c>
    </row>
    <row r="100" spans="6:11" ht="12.75" customHeight="1" x14ac:dyDescent="0.2">
      <c r="F100" s="84" t="s">
        <v>428</v>
      </c>
      <c r="J100" s="87">
        <v>43344</v>
      </c>
      <c r="K100" s="87">
        <v>43708</v>
      </c>
    </row>
    <row r="101" spans="6:11" ht="12.75" customHeight="1" x14ac:dyDescent="0.2">
      <c r="F101" s="84" t="s">
        <v>428</v>
      </c>
      <c r="J101" s="87">
        <v>43344</v>
      </c>
      <c r="K101" s="87">
        <v>43708</v>
      </c>
    </row>
    <row r="102" spans="6:11" ht="12.75" customHeight="1" x14ac:dyDescent="0.2">
      <c r="F102" s="84" t="s">
        <v>428</v>
      </c>
      <c r="J102" s="87">
        <v>43344</v>
      </c>
      <c r="K102" s="87">
        <v>43708</v>
      </c>
    </row>
    <row r="103" spans="6:11" ht="12.75" customHeight="1" x14ac:dyDescent="0.2">
      <c r="F103" s="84" t="s">
        <v>428</v>
      </c>
      <c r="J103" s="87">
        <v>43344</v>
      </c>
      <c r="K103" s="87">
        <v>43708</v>
      </c>
    </row>
    <row r="104" spans="6:11" ht="12.75" customHeight="1" x14ac:dyDescent="0.2">
      <c r="F104" s="84" t="s">
        <v>428</v>
      </c>
      <c r="J104" s="87">
        <v>43344</v>
      </c>
      <c r="K104" s="87">
        <v>43708</v>
      </c>
    </row>
    <row r="105" spans="6:11" ht="12.75" customHeight="1" x14ac:dyDescent="0.2">
      <c r="F105" s="84" t="s">
        <v>428</v>
      </c>
      <c r="J105" s="87">
        <v>43344</v>
      </c>
      <c r="K105" s="87">
        <v>43708</v>
      </c>
    </row>
    <row r="106" spans="6:11" ht="12.75" customHeight="1" x14ac:dyDescent="0.2">
      <c r="F106" s="84" t="s">
        <v>428</v>
      </c>
      <c r="J106" s="87">
        <v>43344</v>
      </c>
      <c r="K106" s="87">
        <v>43708</v>
      </c>
    </row>
    <row r="107" spans="6:11" ht="12.75" customHeight="1" x14ac:dyDescent="0.2">
      <c r="F107" s="84" t="s">
        <v>428</v>
      </c>
      <c r="J107" s="87">
        <v>43344</v>
      </c>
      <c r="K107" s="87">
        <v>43708</v>
      </c>
    </row>
    <row r="108" spans="6:11" ht="12.75" customHeight="1" x14ac:dyDescent="0.2">
      <c r="F108" s="84" t="s">
        <v>428</v>
      </c>
      <c r="J108" s="87">
        <v>43344</v>
      </c>
      <c r="K108" s="87">
        <v>43708</v>
      </c>
    </row>
    <row r="109" spans="6:11" ht="12.75" customHeight="1" x14ac:dyDescent="0.2">
      <c r="F109" s="84" t="s">
        <v>428</v>
      </c>
      <c r="J109" s="87">
        <v>43344</v>
      </c>
      <c r="K109" s="87">
        <v>43708</v>
      </c>
    </row>
    <row r="110" spans="6:11" ht="12.75" customHeight="1" x14ac:dyDescent="0.2">
      <c r="F110" s="84" t="s">
        <v>428</v>
      </c>
      <c r="J110" s="87">
        <v>43344</v>
      </c>
      <c r="K110" s="87">
        <v>43708</v>
      </c>
    </row>
    <row r="111" spans="6:11" ht="12.75" customHeight="1" x14ac:dyDescent="0.2">
      <c r="F111" s="84" t="s">
        <v>428</v>
      </c>
      <c r="J111" s="87">
        <v>43344</v>
      </c>
      <c r="K111" s="87">
        <v>43708</v>
      </c>
    </row>
    <row r="112" spans="6:11" ht="12.75" customHeight="1" x14ac:dyDescent="0.2">
      <c r="F112" s="84" t="s">
        <v>428</v>
      </c>
      <c r="J112" s="87">
        <v>43344</v>
      </c>
      <c r="K112" s="87">
        <v>43708</v>
      </c>
    </row>
    <row r="113" spans="6:11" ht="12.75" customHeight="1" x14ac:dyDescent="0.2">
      <c r="F113" s="84" t="s">
        <v>428</v>
      </c>
      <c r="J113" s="87">
        <v>43344</v>
      </c>
      <c r="K113" s="87">
        <v>43708</v>
      </c>
    </row>
    <row r="114" spans="6:11" ht="12.75" customHeight="1" x14ac:dyDescent="0.2">
      <c r="F114" s="84" t="s">
        <v>428</v>
      </c>
      <c r="J114" s="87">
        <v>43344</v>
      </c>
      <c r="K114" s="87">
        <v>43708</v>
      </c>
    </row>
    <row r="115" spans="6:11" ht="12.75" customHeight="1" x14ac:dyDescent="0.2">
      <c r="F115" s="84" t="s">
        <v>428</v>
      </c>
      <c r="J115" s="87">
        <v>43344</v>
      </c>
      <c r="K115" s="87">
        <v>43708</v>
      </c>
    </row>
    <row r="116" spans="6:11" ht="12.75" customHeight="1" x14ac:dyDescent="0.2">
      <c r="F116" s="84" t="s">
        <v>428</v>
      </c>
      <c r="J116" s="87">
        <v>43344</v>
      </c>
      <c r="K116" s="87">
        <v>43708</v>
      </c>
    </row>
    <row r="117" spans="6:11" ht="12.75" customHeight="1" x14ac:dyDescent="0.2">
      <c r="F117" s="84" t="s">
        <v>428</v>
      </c>
      <c r="J117" s="87">
        <v>43344</v>
      </c>
      <c r="K117" s="87">
        <v>43708</v>
      </c>
    </row>
    <row r="118" spans="6:11" ht="12.75" customHeight="1" x14ac:dyDescent="0.2">
      <c r="F118" s="84" t="s">
        <v>428</v>
      </c>
      <c r="J118" s="87">
        <v>43344</v>
      </c>
      <c r="K118" s="87">
        <v>43708</v>
      </c>
    </row>
    <row r="119" spans="6:11" ht="12.75" customHeight="1" x14ac:dyDescent="0.2">
      <c r="F119" s="84" t="s">
        <v>428</v>
      </c>
      <c r="J119" s="87">
        <v>43344</v>
      </c>
      <c r="K119" s="87">
        <v>43708</v>
      </c>
    </row>
    <row r="120" spans="6:11" ht="12.75" customHeight="1" x14ac:dyDescent="0.2">
      <c r="F120" s="84" t="s">
        <v>428</v>
      </c>
      <c r="J120" s="87">
        <v>43344</v>
      </c>
      <c r="K120" s="87">
        <v>43708</v>
      </c>
    </row>
    <row r="121" spans="6:11" ht="12.75" customHeight="1" x14ac:dyDescent="0.2">
      <c r="F121" s="84" t="s">
        <v>428</v>
      </c>
      <c r="J121" s="87">
        <v>43344</v>
      </c>
      <c r="K121" s="87">
        <v>43708</v>
      </c>
    </row>
    <row r="122" spans="6:11" ht="12.75" customHeight="1" x14ac:dyDescent="0.2">
      <c r="F122" s="84" t="s">
        <v>428</v>
      </c>
      <c r="J122" s="87">
        <v>43344</v>
      </c>
      <c r="K122" s="87">
        <v>43708</v>
      </c>
    </row>
    <row r="123" spans="6:11" ht="12.75" customHeight="1" x14ac:dyDescent="0.2">
      <c r="F123" s="84" t="s">
        <v>428</v>
      </c>
      <c r="J123" s="87">
        <v>43344</v>
      </c>
      <c r="K123" s="87">
        <v>43708</v>
      </c>
    </row>
    <row r="124" spans="6:11" ht="12.75" customHeight="1" x14ac:dyDescent="0.2">
      <c r="F124" s="84" t="s">
        <v>428</v>
      </c>
      <c r="J124" s="87">
        <v>43344</v>
      </c>
      <c r="K124" s="87">
        <v>43708</v>
      </c>
    </row>
    <row r="125" spans="6:11" ht="12.75" customHeight="1" x14ac:dyDescent="0.2">
      <c r="F125" s="84" t="s">
        <v>428</v>
      </c>
      <c r="J125" s="87">
        <v>43344</v>
      </c>
      <c r="K125" s="87">
        <v>43708</v>
      </c>
    </row>
    <row r="126" spans="6:11" ht="12.75" customHeight="1" x14ac:dyDescent="0.2">
      <c r="F126" s="84" t="s">
        <v>428</v>
      </c>
      <c r="J126" s="87">
        <v>43344</v>
      </c>
      <c r="K126" s="87">
        <v>43708</v>
      </c>
    </row>
    <row r="127" spans="6:11" ht="12.75" customHeight="1" x14ac:dyDescent="0.2">
      <c r="F127" s="84" t="s">
        <v>428</v>
      </c>
      <c r="J127" s="87">
        <v>43344</v>
      </c>
      <c r="K127" s="87">
        <v>43708</v>
      </c>
    </row>
    <row r="128" spans="6:11" ht="12.75" customHeight="1" x14ac:dyDescent="0.2">
      <c r="F128" s="84" t="s">
        <v>428</v>
      </c>
      <c r="J128" s="87">
        <v>43344</v>
      </c>
      <c r="K128" s="87">
        <v>43708</v>
      </c>
    </row>
    <row r="129" spans="6:11" ht="12.75" customHeight="1" x14ac:dyDescent="0.2">
      <c r="F129" s="84" t="s">
        <v>428</v>
      </c>
      <c r="J129" s="87">
        <v>43344</v>
      </c>
      <c r="K129" s="87">
        <v>43708</v>
      </c>
    </row>
    <row r="130" spans="6:11" ht="12.75" customHeight="1" x14ac:dyDescent="0.2">
      <c r="F130" s="84" t="s">
        <v>428</v>
      </c>
      <c r="J130" s="87">
        <v>43344</v>
      </c>
      <c r="K130" s="87">
        <v>43708</v>
      </c>
    </row>
    <row r="131" spans="6:11" ht="12.75" customHeight="1" x14ac:dyDescent="0.2">
      <c r="F131" s="84" t="s">
        <v>428</v>
      </c>
      <c r="J131" s="87">
        <v>43344</v>
      </c>
      <c r="K131" s="87">
        <v>43708</v>
      </c>
    </row>
    <row r="132" spans="6:11" ht="12.75" customHeight="1" x14ac:dyDescent="0.2">
      <c r="F132" s="84" t="s">
        <v>428</v>
      </c>
      <c r="J132" s="87">
        <v>43344</v>
      </c>
      <c r="K132" s="87">
        <v>43708</v>
      </c>
    </row>
    <row r="133" spans="6:11" ht="12.75" customHeight="1" x14ac:dyDescent="0.2">
      <c r="F133" s="84" t="s">
        <v>428</v>
      </c>
      <c r="J133" s="87">
        <v>43344</v>
      </c>
      <c r="K133" s="87">
        <v>43708</v>
      </c>
    </row>
    <row r="134" spans="6:11" ht="12.75" customHeight="1" x14ac:dyDescent="0.2">
      <c r="F134" s="84" t="s">
        <v>428</v>
      </c>
      <c r="J134" s="87">
        <v>43344</v>
      </c>
      <c r="K134" s="87">
        <v>43708</v>
      </c>
    </row>
    <row r="135" spans="6:11" ht="12.75" customHeight="1" x14ac:dyDescent="0.2">
      <c r="F135" s="84" t="s">
        <v>428</v>
      </c>
      <c r="J135" s="87">
        <v>43344</v>
      </c>
      <c r="K135" s="87">
        <v>43708</v>
      </c>
    </row>
    <row r="136" spans="6:11" ht="12.75" customHeight="1" x14ac:dyDescent="0.2">
      <c r="F136" s="84" t="s">
        <v>428</v>
      </c>
      <c r="J136" s="87">
        <v>43344</v>
      </c>
      <c r="K136" s="87">
        <v>43708</v>
      </c>
    </row>
    <row r="137" spans="6:11" ht="12.75" customHeight="1" x14ac:dyDescent="0.2">
      <c r="F137" s="84" t="s">
        <v>428</v>
      </c>
      <c r="J137" s="87">
        <v>43344</v>
      </c>
      <c r="K137" s="87">
        <v>43708</v>
      </c>
    </row>
    <row r="138" spans="6:11" ht="12.75" customHeight="1" x14ac:dyDescent="0.2">
      <c r="F138" s="84" t="s">
        <v>428</v>
      </c>
      <c r="J138" s="87">
        <v>43344</v>
      </c>
      <c r="K138" s="87">
        <v>43708</v>
      </c>
    </row>
    <row r="139" spans="6:11" ht="12.75" customHeight="1" x14ac:dyDescent="0.2">
      <c r="F139" s="84" t="s">
        <v>428</v>
      </c>
      <c r="J139" s="87">
        <v>43344</v>
      </c>
      <c r="K139" s="87">
        <v>43708</v>
      </c>
    </row>
    <row r="140" spans="6:11" ht="12.75" customHeight="1" x14ac:dyDescent="0.2">
      <c r="F140" s="84" t="s">
        <v>428</v>
      </c>
      <c r="J140" s="87">
        <v>43344</v>
      </c>
      <c r="K140" s="87">
        <v>43708</v>
      </c>
    </row>
    <row r="141" spans="6:11" ht="12.75" customHeight="1" x14ac:dyDescent="0.2">
      <c r="F141" s="84" t="s">
        <v>428</v>
      </c>
      <c r="J141" s="87">
        <v>43344</v>
      </c>
      <c r="K141" s="87">
        <v>43708</v>
      </c>
    </row>
    <row r="142" spans="6:11" ht="12.75" customHeight="1" x14ac:dyDescent="0.2">
      <c r="F142" s="84" t="s">
        <v>428</v>
      </c>
      <c r="J142" s="87">
        <v>43344</v>
      </c>
      <c r="K142" s="87">
        <v>43708</v>
      </c>
    </row>
    <row r="143" spans="6:11" ht="12.75" customHeight="1" x14ac:dyDescent="0.2">
      <c r="F143" s="84" t="s">
        <v>428</v>
      </c>
      <c r="J143" s="87">
        <v>43344</v>
      </c>
      <c r="K143" s="87">
        <v>43708</v>
      </c>
    </row>
    <row r="144" spans="6:11" ht="12.75" customHeight="1" x14ac:dyDescent="0.2">
      <c r="F144" s="84" t="s">
        <v>428</v>
      </c>
      <c r="J144" s="87">
        <v>43344</v>
      </c>
      <c r="K144" s="87">
        <v>43708</v>
      </c>
    </row>
    <row r="145" spans="6:11" ht="12.75" customHeight="1" x14ac:dyDescent="0.2">
      <c r="F145" s="84" t="s">
        <v>428</v>
      </c>
      <c r="J145" s="87">
        <v>43344</v>
      </c>
      <c r="K145" s="87">
        <v>43708</v>
      </c>
    </row>
    <row r="146" spans="6:11" ht="12.75" customHeight="1" x14ac:dyDescent="0.2">
      <c r="F146" s="84" t="s">
        <v>428</v>
      </c>
      <c r="J146" s="87">
        <v>43344</v>
      </c>
      <c r="K146" s="87">
        <v>43708</v>
      </c>
    </row>
    <row r="147" spans="6:11" ht="12.75" customHeight="1" x14ac:dyDescent="0.2">
      <c r="F147" s="84" t="s">
        <v>428</v>
      </c>
      <c r="J147" s="87">
        <v>43344</v>
      </c>
      <c r="K147" s="87">
        <v>43708</v>
      </c>
    </row>
    <row r="148" spans="6:11" ht="12.75" customHeight="1" x14ac:dyDescent="0.2">
      <c r="F148" s="84" t="s">
        <v>428</v>
      </c>
      <c r="J148" s="87">
        <v>43344</v>
      </c>
      <c r="K148" s="87">
        <v>43708</v>
      </c>
    </row>
    <row r="149" spans="6:11" ht="12.75" customHeight="1" x14ac:dyDescent="0.2">
      <c r="F149" s="84" t="s">
        <v>428</v>
      </c>
      <c r="J149" s="87">
        <v>43344</v>
      </c>
      <c r="K149" s="87">
        <v>43708</v>
      </c>
    </row>
    <row r="150" spans="6:11" ht="12.75" customHeight="1" x14ac:dyDescent="0.2">
      <c r="F150" s="84" t="s">
        <v>428</v>
      </c>
      <c r="J150" s="87">
        <v>43344</v>
      </c>
      <c r="K150" s="87">
        <v>43708</v>
      </c>
    </row>
    <row r="151" spans="6:11" ht="12.75" customHeight="1" x14ac:dyDescent="0.2">
      <c r="F151" s="84" t="s">
        <v>428</v>
      </c>
      <c r="J151" s="87">
        <v>43344</v>
      </c>
      <c r="K151" s="87">
        <v>43708</v>
      </c>
    </row>
    <row r="152" spans="6:11" ht="12.75" customHeight="1" x14ac:dyDescent="0.2">
      <c r="F152" s="84" t="s">
        <v>428</v>
      </c>
      <c r="J152" s="87">
        <v>43344</v>
      </c>
      <c r="K152" s="87">
        <v>43708</v>
      </c>
    </row>
    <row r="153" spans="6:11" ht="12.75" customHeight="1" x14ac:dyDescent="0.2">
      <c r="F153" s="84" t="s">
        <v>428</v>
      </c>
      <c r="J153" s="87">
        <v>43344</v>
      </c>
      <c r="K153" s="87">
        <v>43708</v>
      </c>
    </row>
    <row r="154" spans="6:11" ht="12.75" customHeight="1" x14ac:dyDescent="0.2">
      <c r="F154" s="84" t="s">
        <v>428</v>
      </c>
      <c r="J154" s="87">
        <v>43344</v>
      </c>
      <c r="K154" s="87">
        <v>43708</v>
      </c>
    </row>
    <row r="155" spans="6:11" ht="12.75" customHeight="1" x14ac:dyDescent="0.2">
      <c r="F155" s="84" t="s">
        <v>428</v>
      </c>
      <c r="J155" s="87">
        <v>43344</v>
      </c>
      <c r="K155" s="87">
        <v>43708</v>
      </c>
    </row>
    <row r="156" spans="6:11" ht="12.75" customHeight="1" x14ac:dyDescent="0.2">
      <c r="F156" s="84" t="s">
        <v>428</v>
      </c>
      <c r="J156" s="87">
        <v>43344</v>
      </c>
      <c r="K156" s="87">
        <v>43708</v>
      </c>
    </row>
    <row r="157" spans="6:11" ht="12.75" customHeight="1" x14ac:dyDescent="0.2">
      <c r="F157" s="84" t="s">
        <v>428</v>
      </c>
      <c r="J157" s="87">
        <v>43344</v>
      </c>
      <c r="K157" s="87">
        <v>43708</v>
      </c>
    </row>
    <row r="158" spans="6:11" ht="12.75" customHeight="1" x14ac:dyDescent="0.2">
      <c r="F158" s="84" t="s">
        <v>428</v>
      </c>
      <c r="J158" s="87">
        <v>43344</v>
      </c>
      <c r="K158" s="87">
        <v>43708</v>
      </c>
    </row>
    <row r="159" spans="6:11" ht="12.75" customHeight="1" x14ac:dyDescent="0.2">
      <c r="F159" s="84" t="s">
        <v>428</v>
      </c>
      <c r="J159" s="87">
        <v>43344</v>
      </c>
      <c r="K159" s="87">
        <v>43708</v>
      </c>
    </row>
    <row r="160" spans="6:11" ht="12.75" customHeight="1" x14ac:dyDescent="0.2">
      <c r="F160" s="84" t="s">
        <v>428</v>
      </c>
      <c r="J160" s="87">
        <v>43344</v>
      </c>
      <c r="K160" s="87">
        <v>43708</v>
      </c>
    </row>
    <row r="161" spans="6:11" ht="12.75" customHeight="1" x14ac:dyDescent="0.2">
      <c r="F161" s="84" t="s">
        <v>428</v>
      </c>
      <c r="J161" s="87">
        <v>43344</v>
      </c>
      <c r="K161" s="87">
        <v>43708</v>
      </c>
    </row>
    <row r="162" spans="6:11" ht="12.75" customHeight="1" x14ac:dyDescent="0.2">
      <c r="F162" s="84" t="s">
        <v>428</v>
      </c>
      <c r="J162" s="87">
        <v>43344</v>
      </c>
      <c r="K162" s="87">
        <v>43708</v>
      </c>
    </row>
    <row r="163" spans="6:11" ht="12.75" customHeight="1" x14ac:dyDescent="0.2">
      <c r="F163" s="84" t="s">
        <v>428</v>
      </c>
      <c r="J163" s="87">
        <v>43344</v>
      </c>
      <c r="K163" s="87">
        <v>43708</v>
      </c>
    </row>
    <row r="164" spans="6:11" ht="12.75" customHeight="1" x14ac:dyDescent="0.2">
      <c r="F164" s="84" t="s">
        <v>428</v>
      </c>
      <c r="J164" s="87">
        <v>43344</v>
      </c>
      <c r="K164" s="87">
        <v>43708</v>
      </c>
    </row>
    <row r="165" spans="6:11" ht="12.75" customHeight="1" x14ac:dyDescent="0.2">
      <c r="F165" s="84" t="s">
        <v>428</v>
      </c>
      <c r="J165" s="87">
        <v>43344</v>
      </c>
      <c r="K165" s="87">
        <v>43708</v>
      </c>
    </row>
    <row r="166" spans="6:11" ht="12.75" customHeight="1" x14ac:dyDescent="0.2">
      <c r="F166" s="84" t="s">
        <v>428</v>
      </c>
      <c r="J166" s="87">
        <v>43344</v>
      </c>
      <c r="K166" s="87">
        <v>43708</v>
      </c>
    </row>
    <row r="167" spans="6:11" ht="12.75" customHeight="1" x14ac:dyDescent="0.2">
      <c r="F167" s="84" t="s">
        <v>428</v>
      </c>
      <c r="J167" s="87">
        <v>43344</v>
      </c>
      <c r="K167" s="87">
        <v>43708</v>
      </c>
    </row>
    <row r="168" spans="6:11" ht="12.75" customHeight="1" x14ac:dyDescent="0.2">
      <c r="F168" s="84" t="s">
        <v>428</v>
      </c>
      <c r="J168" s="87">
        <v>43344</v>
      </c>
      <c r="K168" s="87">
        <v>43708</v>
      </c>
    </row>
    <row r="169" spans="6:11" ht="12.75" customHeight="1" x14ac:dyDescent="0.2">
      <c r="F169" s="84" t="s">
        <v>428</v>
      </c>
      <c r="J169" s="87">
        <v>43344</v>
      </c>
      <c r="K169" s="87">
        <v>43708</v>
      </c>
    </row>
    <row r="170" spans="6:11" ht="12.75" customHeight="1" x14ac:dyDescent="0.2">
      <c r="F170" s="84" t="s">
        <v>428</v>
      </c>
      <c r="J170" s="87">
        <v>43344</v>
      </c>
      <c r="K170" s="87">
        <v>43708</v>
      </c>
    </row>
    <row r="171" spans="6:11" ht="12.75" customHeight="1" x14ac:dyDescent="0.2">
      <c r="F171" s="84" t="s">
        <v>428</v>
      </c>
      <c r="J171" s="87">
        <v>43344</v>
      </c>
      <c r="K171" s="87">
        <v>43708</v>
      </c>
    </row>
    <row r="172" spans="6:11" ht="12.75" customHeight="1" x14ac:dyDescent="0.2">
      <c r="F172" s="84" t="s">
        <v>428</v>
      </c>
      <c r="J172" s="87">
        <v>43344</v>
      </c>
      <c r="K172" s="87">
        <v>43708</v>
      </c>
    </row>
    <row r="173" spans="6:11" ht="12.75" customHeight="1" x14ac:dyDescent="0.2">
      <c r="F173" s="84" t="s">
        <v>428</v>
      </c>
      <c r="J173" s="87">
        <v>43344</v>
      </c>
      <c r="K173" s="87">
        <v>43708</v>
      </c>
    </row>
    <row r="174" spans="6:11" ht="12.75" customHeight="1" x14ac:dyDescent="0.2">
      <c r="F174" s="84" t="s">
        <v>428</v>
      </c>
      <c r="J174" s="87">
        <v>43344</v>
      </c>
      <c r="K174" s="87">
        <v>43708</v>
      </c>
    </row>
    <row r="175" spans="6:11" ht="12.75" customHeight="1" x14ac:dyDescent="0.2">
      <c r="F175" s="84" t="s">
        <v>428</v>
      </c>
      <c r="J175" s="87">
        <v>43344</v>
      </c>
      <c r="K175" s="87">
        <v>43708</v>
      </c>
    </row>
    <row r="176" spans="6:11" ht="12.75" customHeight="1" x14ac:dyDescent="0.2">
      <c r="F176" s="84" t="s">
        <v>428</v>
      </c>
      <c r="J176" s="87">
        <v>43344</v>
      </c>
      <c r="K176" s="87">
        <v>43708</v>
      </c>
    </row>
    <row r="177" spans="6:11" ht="12.75" customHeight="1" x14ac:dyDescent="0.2">
      <c r="F177" s="84" t="s">
        <v>428</v>
      </c>
      <c r="J177" s="87">
        <v>43344</v>
      </c>
      <c r="K177" s="87">
        <v>43708</v>
      </c>
    </row>
    <row r="178" spans="6:11" ht="12.75" customHeight="1" x14ac:dyDescent="0.2">
      <c r="F178" s="84" t="s">
        <v>428</v>
      </c>
      <c r="J178" s="87">
        <v>43344</v>
      </c>
      <c r="K178" s="87">
        <v>43708</v>
      </c>
    </row>
    <row r="179" spans="6:11" ht="12.75" customHeight="1" x14ac:dyDescent="0.2">
      <c r="F179" s="84" t="s">
        <v>428</v>
      </c>
      <c r="J179" s="87">
        <v>43344</v>
      </c>
      <c r="K179" s="87">
        <v>43708</v>
      </c>
    </row>
    <row r="180" spans="6:11" ht="12.75" customHeight="1" x14ac:dyDescent="0.2">
      <c r="F180" s="84" t="s">
        <v>428</v>
      </c>
      <c r="J180" s="87">
        <v>43344</v>
      </c>
      <c r="K180" s="87">
        <v>43708</v>
      </c>
    </row>
    <row r="181" spans="6:11" ht="12.75" customHeight="1" x14ac:dyDescent="0.2">
      <c r="F181" s="84" t="s">
        <v>428</v>
      </c>
      <c r="J181" s="87">
        <v>43344</v>
      </c>
      <c r="K181" s="87">
        <v>43708</v>
      </c>
    </row>
    <row r="182" spans="6:11" ht="12.75" customHeight="1" x14ac:dyDescent="0.2">
      <c r="F182" s="84" t="s">
        <v>428</v>
      </c>
      <c r="J182" s="87">
        <v>43344</v>
      </c>
      <c r="K182" s="87">
        <v>43708</v>
      </c>
    </row>
    <row r="183" spans="6:11" ht="12.75" customHeight="1" x14ac:dyDescent="0.2">
      <c r="F183" s="84" t="s">
        <v>428</v>
      </c>
      <c r="J183" s="87">
        <v>43344</v>
      </c>
      <c r="K183" s="87">
        <v>43708</v>
      </c>
    </row>
    <row r="184" spans="6:11" ht="12.75" customHeight="1" x14ac:dyDescent="0.2">
      <c r="F184" s="84" t="s">
        <v>428</v>
      </c>
      <c r="J184" s="87">
        <v>43344</v>
      </c>
      <c r="K184" s="87">
        <v>43708</v>
      </c>
    </row>
    <row r="185" spans="6:11" ht="12.75" customHeight="1" x14ac:dyDescent="0.2">
      <c r="F185" s="84" t="s">
        <v>428</v>
      </c>
      <c r="J185" s="87">
        <v>43344</v>
      </c>
      <c r="K185" s="87">
        <v>43708</v>
      </c>
    </row>
    <row r="186" spans="6:11" ht="12.75" customHeight="1" x14ac:dyDescent="0.2">
      <c r="F186" s="84" t="s">
        <v>428</v>
      </c>
      <c r="J186" s="87">
        <v>43344</v>
      </c>
      <c r="K186" s="87">
        <v>43708</v>
      </c>
    </row>
    <row r="187" spans="6:11" ht="12.75" customHeight="1" x14ac:dyDescent="0.2">
      <c r="F187" s="84" t="s">
        <v>428</v>
      </c>
      <c r="J187" s="87">
        <v>43344</v>
      </c>
      <c r="K187" s="87">
        <v>43708</v>
      </c>
    </row>
    <row r="188" spans="6:11" ht="12.75" customHeight="1" x14ac:dyDescent="0.2">
      <c r="F188" s="84" t="s">
        <v>428</v>
      </c>
      <c r="J188" s="87">
        <v>43344</v>
      </c>
      <c r="K188" s="87">
        <v>43708</v>
      </c>
    </row>
    <row r="189" spans="6:11" ht="12.75" customHeight="1" x14ac:dyDescent="0.2">
      <c r="F189" s="84" t="s">
        <v>428</v>
      </c>
      <c r="J189" s="87">
        <v>43344</v>
      </c>
      <c r="K189" s="87">
        <v>43708</v>
      </c>
    </row>
    <row r="190" spans="6:11" ht="12.75" customHeight="1" x14ac:dyDescent="0.2">
      <c r="F190" s="84" t="s">
        <v>428</v>
      </c>
      <c r="J190" s="87">
        <v>43344</v>
      </c>
      <c r="K190" s="87">
        <v>43708</v>
      </c>
    </row>
    <row r="191" spans="6:11" ht="12.75" customHeight="1" x14ac:dyDescent="0.2">
      <c r="F191" s="84" t="s">
        <v>428</v>
      </c>
      <c r="J191" s="87">
        <v>43344</v>
      </c>
      <c r="K191" s="87">
        <v>43708</v>
      </c>
    </row>
    <row r="192" spans="6:11" ht="12.75" customHeight="1" x14ac:dyDescent="0.2">
      <c r="F192" s="84" t="s">
        <v>428</v>
      </c>
      <c r="J192" s="87">
        <v>43344</v>
      </c>
      <c r="K192" s="87">
        <v>43708</v>
      </c>
    </row>
    <row r="193" spans="6:11" ht="12.75" customHeight="1" x14ac:dyDescent="0.2">
      <c r="F193" s="84" t="s">
        <v>428</v>
      </c>
      <c r="J193" s="87">
        <v>43344</v>
      </c>
      <c r="K193" s="87">
        <v>43708</v>
      </c>
    </row>
    <row r="194" spans="6:11" ht="12.75" customHeight="1" x14ac:dyDescent="0.2">
      <c r="F194" s="84" t="s">
        <v>428</v>
      </c>
      <c r="J194" s="87">
        <v>43344</v>
      </c>
      <c r="K194" s="87">
        <v>43708</v>
      </c>
    </row>
    <row r="195" spans="6:11" ht="12.75" customHeight="1" x14ac:dyDescent="0.2">
      <c r="F195" s="84" t="s">
        <v>428</v>
      </c>
      <c r="J195" s="87">
        <v>43344</v>
      </c>
      <c r="K195" s="87">
        <v>43708</v>
      </c>
    </row>
    <row r="196" spans="6:11" ht="12.75" customHeight="1" x14ac:dyDescent="0.2">
      <c r="F196" s="84" t="s">
        <v>428</v>
      </c>
      <c r="J196" s="87">
        <v>43344</v>
      </c>
      <c r="K196" s="87">
        <v>43708</v>
      </c>
    </row>
    <row r="197" spans="6:11" ht="12.75" customHeight="1" x14ac:dyDescent="0.2">
      <c r="F197" s="84" t="s">
        <v>428</v>
      </c>
      <c r="J197" s="87">
        <v>43344</v>
      </c>
      <c r="K197" s="87">
        <v>43708</v>
      </c>
    </row>
    <row r="198" spans="6:11" ht="12.75" customHeight="1" x14ac:dyDescent="0.2">
      <c r="F198" s="84" t="s">
        <v>428</v>
      </c>
      <c r="J198" s="87">
        <v>43344</v>
      </c>
      <c r="K198" s="87">
        <v>43708</v>
      </c>
    </row>
    <row r="199" spans="6:11" ht="12.75" customHeight="1" x14ac:dyDescent="0.2">
      <c r="F199" s="84" t="s">
        <v>428</v>
      </c>
      <c r="J199" s="87">
        <v>43344</v>
      </c>
      <c r="K199" s="87">
        <v>43708</v>
      </c>
    </row>
    <row r="200" spans="6:11" ht="12.75" customHeight="1" x14ac:dyDescent="0.2">
      <c r="F200" s="84" t="s">
        <v>428</v>
      </c>
      <c r="J200" s="87">
        <v>43344</v>
      </c>
      <c r="K200" s="87">
        <v>43708</v>
      </c>
    </row>
    <row r="201" spans="6:11" ht="12.75" customHeight="1" x14ac:dyDescent="0.2">
      <c r="F201" s="84" t="s">
        <v>428</v>
      </c>
      <c r="J201" s="87">
        <v>43344</v>
      </c>
      <c r="K201" s="87">
        <v>43708</v>
      </c>
    </row>
    <row r="202" spans="6:11" ht="12.75" customHeight="1" x14ac:dyDescent="0.2">
      <c r="F202" s="84" t="s">
        <v>428</v>
      </c>
      <c r="J202" s="87">
        <v>43344</v>
      </c>
      <c r="K202" s="87">
        <v>43708</v>
      </c>
    </row>
    <row r="203" spans="6:11" ht="12.75" customHeight="1" x14ac:dyDescent="0.2">
      <c r="F203" s="84" t="s">
        <v>428</v>
      </c>
      <c r="J203" s="87">
        <v>43344</v>
      </c>
      <c r="K203" s="87">
        <v>43708</v>
      </c>
    </row>
    <row r="204" spans="6:11" ht="12.75" customHeight="1" x14ac:dyDescent="0.2">
      <c r="F204" s="84" t="s">
        <v>428</v>
      </c>
      <c r="J204" s="87">
        <v>43344</v>
      </c>
      <c r="K204" s="87">
        <v>43708</v>
      </c>
    </row>
    <row r="205" spans="6:11" ht="12.75" customHeight="1" x14ac:dyDescent="0.2">
      <c r="F205" s="84" t="s">
        <v>428</v>
      </c>
      <c r="J205" s="87">
        <v>43344</v>
      </c>
      <c r="K205" s="87">
        <v>43708</v>
      </c>
    </row>
    <row r="206" spans="6:11" ht="12.75" customHeight="1" x14ac:dyDescent="0.2">
      <c r="F206" s="84" t="s">
        <v>428</v>
      </c>
      <c r="J206" s="87">
        <v>43344</v>
      </c>
      <c r="K206" s="87">
        <v>43708</v>
      </c>
    </row>
    <row r="207" spans="6:11" ht="12.75" customHeight="1" x14ac:dyDescent="0.2">
      <c r="F207" s="84" t="s">
        <v>428</v>
      </c>
      <c r="J207" s="87">
        <v>43344</v>
      </c>
      <c r="K207" s="87">
        <v>43708</v>
      </c>
    </row>
    <row r="208" spans="6:11" ht="12.75" customHeight="1" x14ac:dyDescent="0.2">
      <c r="F208" s="84" t="s">
        <v>428</v>
      </c>
      <c r="J208" s="87">
        <v>43344</v>
      </c>
      <c r="K208" s="87">
        <v>43708</v>
      </c>
    </row>
    <row r="209" spans="6:11" ht="12.75" customHeight="1" x14ac:dyDescent="0.2">
      <c r="F209" s="84" t="s">
        <v>428</v>
      </c>
      <c r="J209" s="87">
        <v>43344</v>
      </c>
      <c r="K209" s="87">
        <v>43708</v>
      </c>
    </row>
    <row r="210" spans="6:11" ht="12.75" customHeight="1" x14ac:dyDescent="0.2">
      <c r="F210" s="84" t="s">
        <v>428</v>
      </c>
      <c r="J210" s="87">
        <v>43344</v>
      </c>
      <c r="K210" s="87">
        <v>43708</v>
      </c>
    </row>
    <row r="211" spans="6:11" ht="12.75" customHeight="1" x14ac:dyDescent="0.2">
      <c r="F211" s="84" t="s">
        <v>428</v>
      </c>
      <c r="J211" s="87">
        <v>43344</v>
      </c>
      <c r="K211" s="87">
        <v>43708</v>
      </c>
    </row>
    <row r="212" spans="6:11" ht="12.75" customHeight="1" x14ac:dyDescent="0.2">
      <c r="F212" s="84" t="s">
        <v>428</v>
      </c>
      <c r="J212" s="87">
        <v>43344</v>
      </c>
      <c r="K212" s="87">
        <v>43708</v>
      </c>
    </row>
    <row r="213" spans="6:11" ht="12.75" customHeight="1" x14ac:dyDescent="0.2">
      <c r="F213" s="84" t="s">
        <v>428</v>
      </c>
      <c r="J213" s="87">
        <v>43344</v>
      </c>
      <c r="K213" s="87">
        <v>43708</v>
      </c>
    </row>
    <row r="214" spans="6:11" ht="12.75" customHeight="1" x14ac:dyDescent="0.2">
      <c r="F214" s="84" t="s">
        <v>428</v>
      </c>
      <c r="J214" s="87">
        <v>43344</v>
      </c>
      <c r="K214" s="87">
        <v>43708</v>
      </c>
    </row>
    <row r="215" spans="6:11" ht="12.75" customHeight="1" x14ac:dyDescent="0.2">
      <c r="F215" s="84" t="s">
        <v>428</v>
      </c>
      <c r="J215" s="87">
        <v>43344</v>
      </c>
      <c r="K215" s="87">
        <v>43708</v>
      </c>
    </row>
    <row r="216" spans="6:11" ht="12.75" customHeight="1" x14ac:dyDescent="0.2">
      <c r="F216" s="84" t="s">
        <v>428</v>
      </c>
      <c r="J216" s="87">
        <v>43344</v>
      </c>
      <c r="K216" s="87">
        <v>43708</v>
      </c>
    </row>
    <row r="217" spans="6:11" ht="12.75" customHeight="1" x14ac:dyDescent="0.2">
      <c r="F217" s="84" t="s">
        <v>428</v>
      </c>
      <c r="J217" s="87">
        <v>43344</v>
      </c>
      <c r="K217" s="87">
        <v>43708</v>
      </c>
    </row>
    <row r="218" spans="6:11" ht="12.75" customHeight="1" x14ac:dyDescent="0.2">
      <c r="F218" s="84" t="s">
        <v>428</v>
      </c>
      <c r="J218" s="87">
        <v>43344</v>
      </c>
      <c r="K218" s="87">
        <v>43708</v>
      </c>
    </row>
    <row r="219" spans="6:11" ht="12.75" customHeight="1" x14ac:dyDescent="0.2">
      <c r="F219" s="84" t="s">
        <v>428</v>
      </c>
      <c r="J219" s="87">
        <v>43344</v>
      </c>
      <c r="K219" s="87">
        <v>43708</v>
      </c>
    </row>
    <row r="220" spans="6:11" ht="12.75" customHeight="1" x14ac:dyDescent="0.2">
      <c r="F220" s="84" t="s">
        <v>428</v>
      </c>
      <c r="J220" s="87">
        <v>43344</v>
      </c>
      <c r="K220" s="87">
        <v>43708</v>
      </c>
    </row>
    <row r="221" spans="6:11" ht="12.75" customHeight="1" x14ac:dyDescent="0.2">
      <c r="F221" s="84" t="s">
        <v>428</v>
      </c>
      <c r="J221" s="87">
        <v>43344</v>
      </c>
      <c r="K221" s="87">
        <v>43708</v>
      </c>
    </row>
    <row r="222" spans="6:11" ht="12.75" customHeight="1" x14ac:dyDescent="0.2">
      <c r="F222" s="84" t="s">
        <v>428</v>
      </c>
      <c r="J222" s="87">
        <v>43344</v>
      </c>
      <c r="K222" s="87">
        <v>43708</v>
      </c>
    </row>
    <row r="223" spans="6:11" ht="12.75" customHeight="1" x14ac:dyDescent="0.2">
      <c r="F223" s="84" t="s">
        <v>428</v>
      </c>
      <c r="J223" s="87">
        <v>43344</v>
      </c>
      <c r="K223" s="87">
        <v>43708</v>
      </c>
    </row>
    <row r="224" spans="6:11" ht="12.75" customHeight="1" x14ac:dyDescent="0.2">
      <c r="F224" s="84" t="s">
        <v>428</v>
      </c>
      <c r="J224" s="87">
        <v>43344</v>
      </c>
      <c r="K224" s="87">
        <v>43708</v>
      </c>
    </row>
    <row r="225" spans="6:11" ht="12.75" customHeight="1" x14ac:dyDescent="0.2">
      <c r="F225" s="84" t="s">
        <v>428</v>
      </c>
      <c r="J225" s="87">
        <v>43344</v>
      </c>
      <c r="K225" s="87">
        <v>43708</v>
      </c>
    </row>
    <row r="226" spans="6:11" ht="12.75" customHeight="1" x14ac:dyDescent="0.2">
      <c r="F226" s="84" t="s">
        <v>428</v>
      </c>
      <c r="J226" s="87">
        <v>43344</v>
      </c>
      <c r="K226" s="87">
        <v>43708</v>
      </c>
    </row>
    <row r="227" spans="6:11" ht="12.75" customHeight="1" x14ac:dyDescent="0.2">
      <c r="F227" s="84" t="s">
        <v>428</v>
      </c>
      <c r="J227" s="87">
        <v>43344</v>
      </c>
      <c r="K227" s="87">
        <v>43708</v>
      </c>
    </row>
    <row r="228" spans="6:11" ht="12.75" customHeight="1" x14ac:dyDescent="0.2">
      <c r="F228" s="84" t="s">
        <v>428</v>
      </c>
      <c r="J228" s="87">
        <v>43344</v>
      </c>
      <c r="K228" s="87">
        <v>43708</v>
      </c>
    </row>
    <row r="229" spans="6:11" ht="12.75" customHeight="1" x14ac:dyDescent="0.2">
      <c r="F229" s="84" t="s">
        <v>428</v>
      </c>
      <c r="J229" s="87">
        <v>43344</v>
      </c>
      <c r="K229" s="87">
        <v>43708</v>
      </c>
    </row>
    <row r="230" spans="6:11" ht="12.75" customHeight="1" x14ac:dyDescent="0.2">
      <c r="F230" s="84" t="s">
        <v>428</v>
      </c>
      <c r="J230" s="87">
        <v>43344</v>
      </c>
      <c r="K230" s="87">
        <v>43708</v>
      </c>
    </row>
    <row r="231" spans="6:11" ht="12.75" customHeight="1" x14ac:dyDescent="0.2">
      <c r="F231" s="84" t="s">
        <v>428</v>
      </c>
      <c r="J231" s="87">
        <v>43344</v>
      </c>
      <c r="K231" s="87">
        <v>43708</v>
      </c>
    </row>
    <row r="232" spans="6:11" ht="12.75" customHeight="1" x14ac:dyDescent="0.2">
      <c r="F232" s="84" t="s">
        <v>428</v>
      </c>
      <c r="J232" s="87">
        <v>43344</v>
      </c>
      <c r="K232" s="87">
        <v>43708</v>
      </c>
    </row>
    <row r="233" spans="6:11" ht="12.75" customHeight="1" x14ac:dyDescent="0.2">
      <c r="F233" s="84" t="s">
        <v>428</v>
      </c>
      <c r="J233" s="87">
        <v>43344</v>
      </c>
      <c r="K233" s="87">
        <v>43708</v>
      </c>
    </row>
    <row r="234" spans="6:11" ht="12.75" customHeight="1" x14ac:dyDescent="0.2">
      <c r="F234" s="84" t="s">
        <v>428</v>
      </c>
      <c r="J234" s="87">
        <v>43344</v>
      </c>
      <c r="K234" s="87">
        <v>43708</v>
      </c>
    </row>
    <row r="235" spans="6:11" ht="12.75" customHeight="1" x14ac:dyDescent="0.2">
      <c r="F235" s="84" t="s">
        <v>428</v>
      </c>
      <c r="J235" s="87">
        <v>43344</v>
      </c>
      <c r="K235" s="87">
        <v>43708</v>
      </c>
    </row>
    <row r="236" spans="6:11" ht="12.75" customHeight="1" x14ac:dyDescent="0.2">
      <c r="F236" s="84" t="s">
        <v>428</v>
      </c>
      <c r="J236" s="87">
        <v>43344</v>
      </c>
      <c r="K236" s="87">
        <v>43708</v>
      </c>
    </row>
    <row r="237" spans="6:11" ht="12.75" customHeight="1" x14ac:dyDescent="0.2">
      <c r="F237" s="84" t="s">
        <v>428</v>
      </c>
      <c r="J237" s="87">
        <v>43344</v>
      </c>
      <c r="K237" s="87">
        <v>43708</v>
      </c>
    </row>
    <row r="238" spans="6:11" ht="12.75" customHeight="1" x14ac:dyDescent="0.2">
      <c r="F238" s="84" t="s">
        <v>428</v>
      </c>
      <c r="J238" s="87">
        <v>43344</v>
      </c>
      <c r="K238" s="87">
        <v>43708</v>
      </c>
    </row>
    <row r="239" spans="6:11" ht="12.75" customHeight="1" x14ac:dyDescent="0.2">
      <c r="F239" s="84" t="s">
        <v>428</v>
      </c>
      <c r="J239" s="87">
        <v>43344</v>
      </c>
      <c r="K239" s="87">
        <v>43708</v>
      </c>
    </row>
    <row r="240" spans="6:11" ht="12.75" customHeight="1" x14ac:dyDescent="0.2">
      <c r="F240" s="84" t="s">
        <v>428</v>
      </c>
      <c r="J240" s="87">
        <v>43344</v>
      </c>
      <c r="K240" s="87">
        <v>43708</v>
      </c>
    </row>
    <row r="241" spans="6:11" ht="12.75" customHeight="1" x14ac:dyDescent="0.2">
      <c r="F241" s="84" t="s">
        <v>428</v>
      </c>
      <c r="J241" s="87">
        <v>43344</v>
      </c>
      <c r="K241" s="87">
        <v>43708</v>
      </c>
    </row>
    <row r="242" spans="6:11" ht="12.75" customHeight="1" x14ac:dyDescent="0.2">
      <c r="F242" s="84" t="s">
        <v>428</v>
      </c>
      <c r="J242" s="87">
        <v>43344</v>
      </c>
      <c r="K242" s="87">
        <v>43708</v>
      </c>
    </row>
    <row r="243" spans="6:11" ht="12.75" customHeight="1" x14ac:dyDescent="0.2">
      <c r="F243" s="84" t="s">
        <v>428</v>
      </c>
      <c r="J243" s="87">
        <v>43344</v>
      </c>
      <c r="K243" s="87">
        <v>43708</v>
      </c>
    </row>
    <row r="244" spans="6:11" ht="12.75" customHeight="1" x14ac:dyDescent="0.2">
      <c r="F244" s="84" t="s">
        <v>428</v>
      </c>
      <c r="J244" s="87">
        <v>43344</v>
      </c>
      <c r="K244" s="87">
        <v>43708</v>
      </c>
    </row>
    <row r="245" spans="6:11" ht="12.75" customHeight="1" x14ac:dyDescent="0.2">
      <c r="F245" s="84" t="s">
        <v>428</v>
      </c>
      <c r="J245" s="87">
        <v>43344</v>
      </c>
      <c r="K245" s="87">
        <v>43708</v>
      </c>
    </row>
    <row r="246" spans="6:11" ht="12.75" customHeight="1" x14ac:dyDescent="0.2">
      <c r="F246" s="84" t="s">
        <v>428</v>
      </c>
      <c r="J246" s="87">
        <v>43344</v>
      </c>
      <c r="K246" s="87">
        <v>43708</v>
      </c>
    </row>
    <row r="247" spans="6:11" ht="12.75" customHeight="1" x14ac:dyDescent="0.2">
      <c r="F247" s="84" t="s">
        <v>428</v>
      </c>
      <c r="J247" s="87">
        <v>43344</v>
      </c>
      <c r="K247" s="87">
        <v>43708</v>
      </c>
    </row>
    <row r="248" spans="6:11" ht="12.75" customHeight="1" x14ac:dyDescent="0.2">
      <c r="F248" s="84" t="s">
        <v>428</v>
      </c>
      <c r="J248" s="87">
        <v>43344</v>
      </c>
      <c r="K248" s="87">
        <v>43708</v>
      </c>
    </row>
    <row r="249" spans="6:11" ht="12.75" customHeight="1" x14ac:dyDescent="0.2">
      <c r="F249" s="84" t="s">
        <v>428</v>
      </c>
      <c r="J249" s="87">
        <v>43344</v>
      </c>
      <c r="K249" s="87">
        <v>43708</v>
      </c>
    </row>
    <row r="250" spans="6:11" ht="12.75" customHeight="1" x14ac:dyDescent="0.2">
      <c r="F250" s="84" t="s">
        <v>428</v>
      </c>
      <c r="J250" s="87">
        <v>43344</v>
      </c>
      <c r="K250" s="87">
        <v>43708</v>
      </c>
    </row>
    <row r="251" spans="6:11" ht="12.75" customHeight="1" x14ac:dyDescent="0.2">
      <c r="F251" s="84" t="s">
        <v>428</v>
      </c>
      <c r="J251" s="87">
        <v>43344</v>
      </c>
      <c r="K251" s="87">
        <v>43708</v>
      </c>
    </row>
    <row r="252" spans="6:11" ht="12.75" customHeight="1" x14ac:dyDescent="0.2">
      <c r="F252" s="84" t="s">
        <v>428</v>
      </c>
      <c r="J252" s="87">
        <v>43344</v>
      </c>
      <c r="K252" s="87">
        <v>43708</v>
      </c>
    </row>
    <row r="253" spans="6:11" ht="12.75" customHeight="1" x14ac:dyDescent="0.2">
      <c r="F253" s="84" t="s">
        <v>428</v>
      </c>
      <c r="J253" s="87">
        <v>43344</v>
      </c>
      <c r="K253" s="87">
        <v>43708</v>
      </c>
    </row>
    <row r="254" spans="6:11" ht="12.75" customHeight="1" x14ac:dyDescent="0.2">
      <c r="F254" s="84" t="s">
        <v>428</v>
      </c>
      <c r="J254" s="87">
        <v>43344</v>
      </c>
      <c r="K254" s="87">
        <v>43708</v>
      </c>
    </row>
    <row r="255" spans="6:11" ht="12.75" customHeight="1" x14ac:dyDescent="0.2">
      <c r="F255" s="84" t="s">
        <v>428</v>
      </c>
      <c r="J255" s="87">
        <v>43344</v>
      </c>
      <c r="K255" s="87">
        <v>43708</v>
      </c>
    </row>
    <row r="256" spans="6:11" ht="12.75" customHeight="1" x14ac:dyDescent="0.2">
      <c r="F256" s="84" t="s">
        <v>428</v>
      </c>
      <c r="J256" s="87">
        <v>43344</v>
      </c>
      <c r="K256" s="87">
        <v>43708</v>
      </c>
    </row>
    <row r="257" spans="6:11" ht="12.75" customHeight="1" x14ac:dyDescent="0.2">
      <c r="F257" s="84" t="s">
        <v>428</v>
      </c>
      <c r="J257" s="87">
        <v>43344</v>
      </c>
      <c r="K257" s="87">
        <v>43708</v>
      </c>
    </row>
    <row r="258" spans="6:11" ht="12.75" customHeight="1" x14ac:dyDescent="0.2">
      <c r="F258" s="84" t="s">
        <v>428</v>
      </c>
      <c r="J258" s="87">
        <v>43344</v>
      </c>
      <c r="K258" s="87">
        <v>43708</v>
      </c>
    </row>
    <row r="259" spans="6:11" ht="12.75" customHeight="1" x14ac:dyDescent="0.2">
      <c r="F259" s="84" t="s">
        <v>428</v>
      </c>
      <c r="J259" s="87">
        <v>43344</v>
      </c>
      <c r="K259" s="87">
        <v>43708</v>
      </c>
    </row>
    <row r="260" spans="6:11" ht="12.75" customHeight="1" x14ac:dyDescent="0.2">
      <c r="F260" s="84" t="s">
        <v>428</v>
      </c>
      <c r="J260" s="87">
        <v>43344</v>
      </c>
      <c r="K260" s="87">
        <v>43708</v>
      </c>
    </row>
    <row r="261" spans="6:11" ht="12.75" customHeight="1" x14ac:dyDescent="0.2">
      <c r="F261" s="84" t="s">
        <v>428</v>
      </c>
      <c r="J261" s="87">
        <v>43344</v>
      </c>
      <c r="K261" s="87">
        <v>43708</v>
      </c>
    </row>
    <row r="262" spans="6:11" ht="12.75" customHeight="1" x14ac:dyDescent="0.2">
      <c r="F262" s="84" t="s">
        <v>428</v>
      </c>
      <c r="J262" s="87">
        <v>43344</v>
      </c>
      <c r="K262" s="87">
        <v>43708</v>
      </c>
    </row>
    <row r="263" spans="6:11" ht="12.75" customHeight="1" x14ac:dyDescent="0.2">
      <c r="F263" s="84" t="s">
        <v>428</v>
      </c>
      <c r="J263" s="87">
        <v>43344</v>
      </c>
      <c r="K263" s="87">
        <v>43708</v>
      </c>
    </row>
    <row r="264" spans="6:11" ht="12.75" customHeight="1" x14ac:dyDescent="0.2">
      <c r="F264" s="84" t="s">
        <v>428</v>
      </c>
      <c r="J264" s="87">
        <v>43344</v>
      </c>
      <c r="K264" s="87">
        <v>43708</v>
      </c>
    </row>
    <row r="265" spans="6:11" ht="12.75" customHeight="1" x14ac:dyDescent="0.2">
      <c r="F265" s="84" t="s">
        <v>428</v>
      </c>
      <c r="J265" s="87">
        <v>43344</v>
      </c>
      <c r="K265" s="87">
        <v>43708</v>
      </c>
    </row>
    <row r="266" spans="6:11" ht="12.75" customHeight="1" x14ac:dyDescent="0.2">
      <c r="F266" s="84" t="s">
        <v>428</v>
      </c>
      <c r="J266" s="87">
        <v>43344</v>
      </c>
      <c r="K266" s="87">
        <v>43708</v>
      </c>
    </row>
    <row r="267" spans="6:11" ht="12.75" customHeight="1" x14ac:dyDescent="0.2">
      <c r="F267" s="84" t="s">
        <v>428</v>
      </c>
      <c r="J267" s="87">
        <v>43344</v>
      </c>
      <c r="K267" s="87">
        <v>43708</v>
      </c>
    </row>
    <row r="268" spans="6:11" ht="12.75" customHeight="1" x14ac:dyDescent="0.2">
      <c r="F268" s="84" t="s">
        <v>428</v>
      </c>
      <c r="J268" s="87">
        <v>43344</v>
      </c>
      <c r="K268" s="87">
        <v>43708</v>
      </c>
    </row>
    <row r="269" spans="6:11" ht="12.75" customHeight="1" x14ac:dyDescent="0.2">
      <c r="F269" s="84" t="s">
        <v>428</v>
      </c>
      <c r="J269" s="87">
        <v>43344</v>
      </c>
      <c r="K269" s="87">
        <v>43708</v>
      </c>
    </row>
    <row r="270" spans="6:11" ht="12.75" customHeight="1" x14ac:dyDescent="0.2">
      <c r="F270" s="84" t="s">
        <v>428</v>
      </c>
      <c r="J270" s="87">
        <v>43344</v>
      </c>
      <c r="K270" s="87">
        <v>43708</v>
      </c>
    </row>
    <row r="271" spans="6:11" ht="12.75" customHeight="1" x14ac:dyDescent="0.2">
      <c r="F271" s="84" t="s">
        <v>428</v>
      </c>
      <c r="J271" s="87">
        <v>43344</v>
      </c>
      <c r="K271" s="87">
        <v>43708</v>
      </c>
    </row>
    <row r="272" spans="6:11" ht="12.75" customHeight="1" x14ac:dyDescent="0.2">
      <c r="F272" s="84" t="s">
        <v>428</v>
      </c>
      <c r="J272" s="87">
        <v>43344</v>
      </c>
      <c r="K272" s="87">
        <v>43708</v>
      </c>
    </row>
    <row r="273" spans="6:11" ht="12.75" customHeight="1" x14ac:dyDescent="0.2">
      <c r="F273" s="84" t="s">
        <v>428</v>
      </c>
      <c r="J273" s="87">
        <v>43344</v>
      </c>
      <c r="K273" s="87">
        <v>43708</v>
      </c>
    </row>
    <row r="274" spans="6:11" ht="12.75" customHeight="1" x14ac:dyDescent="0.2">
      <c r="F274" s="84" t="s">
        <v>428</v>
      </c>
      <c r="J274" s="87">
        <v>43344</v>
      </c>
      <c r="K274" s="87">
        <v>43708</v>
      </c>
    </row>
    <row r="275" spans="6:11" ht="12.75" customHeight="1" x14ac:dyDescent="0.2">
      <c r="F275" s="84" t="s">
        <v>428</v>
      </c>
      <c r="J275" s="87">
        <v>43344</v>
      </c>
      <c r="K275" s="87">
        <v>43708</v>
      </c>
    </row>
    <row r="276" spans="6:11" ht="12.75" customHeight="1" x14ac:dyDescent="0.2">
      <c r="F276" s="84" t="s">
        <v>428</v>
      </c>
      <c r="J276" s="87">
        <v>43344</v>
      </c>
      <c r="K276" s="87">
        <v>43708</v>
      </c>
    </row>
    <row r="277" spans="6:11" ht="12.75" customHeight="1" x14ac:dyDescent="0.2">
      <c r="F277" s="84" t="s">
        <v>428</v>
      </c>
      <c r="J277" s="87">
        <v>43344</v>
      </c>
      <c r="K277" s="87">
        <v>43708</v>
      </c>
    </row>
    <row r="278" spans="6:11" ht="12.75" customHeight="1" x14ac:dyDescent="0.2">
      <c r="F278" s="84" t="s">
        <v>428</v>
      </c>
      <c r="J278" s="87">
        <v>43344</v>
      </c>
      <c r="K278" s="87">
        <v>43708</v>
      </c>
    </row>
    <row r="279" spans="6:11" ht="12.75" customHeight="1" x14ac:dyDescent="0.2">
      <c r="F279" s="84" t="s">
        <v>428</v>
      </c>
      <c r="J279" s="87">
        <v>43344</v>
      </c>
      <c r="K279" s="87">
        <v>43708</v>
      </c>
    </row>
    <row r="280" spans="6:11" ht="12.75" customHeight="1" x14ac:dyDescent="0.2">
      <c r="F280" s="84" t="s">
        <v>428</v>
      </c>
      <c r="J280" s="87">
        <v>43344</v>
      </c>
      <c r="K280" s="87">
        <v>43708</v>
      </c>
    </row>
    <row r="281" spans="6:11" ht="12.75" customHeight="1" x14ac:dyDescent="0.2">
      <c r="F281" s="84" t="s">
        <v>428</v>
      </c>
      <c r="J281" s="87">
        <v>43344</v>
      </c>
      <c r="K281" s="87">
        <v>43708</v>
      </c>
    </row>
    <row r="282" spans="6:11" ht="12.75" customHeight="1" x14ac:dyDescent="0.2">
      <c r="F282" s="84" t="s">
        <v>428</v>
      </c>
      <c r="J282" s="87">
        <v>43344</v>
      </c>
      <c r="K282" s="87">
        <v>43708</v>
      </c>
    </row>
    <row r="283" spans="6:11" ht="12.75" customHeight="1" x14ac:dyDescent="0.2">
      <c r="F283" s="84" t="s">
        <v>428</v>
      </c>
      <c r="J283" s="87">
        <v>43344</v>
      </c>
      <c r="K283" s="87">
        <v>43708</v>
      </c>
    </row>
    <row r="284" spans="6:11" ht="12.75" customHeight="1" x14ac:dyDescent="0.2">
      <c r="F284" s="84" t="s">
        <v>428</v>
      </c>
      <c r="J284" s="87">
        <v>43344</v>
      </c>
      <c r="K284" s="87">
        <v>43708</v>
      </c>
    </row>
    <row r="285" spans="6:11" ht="12.75" customHeight="1" x14ac:dyDescent="0.2">
      <c r="F285" s="84" t="s">
        <v>428</v>
      </c>
      <c r="J285" s="87">
        <v>43344</v>
      </c>
      <c r="K285" s="87">
        <v>43708</v>
      </c>
    </row>
    <row r="286" spans="6:11" ht="12.75" customHeight="1" x14ac:dyDescent="0.2">
      <c r="F286" s="84" t="s">
        <v>428</v>
      </c>
      <c r="J286" s="87">
        <v>43344</v>
      </c>
      <c r="K286" s="87">
        <v>43708</v>
      </c>
    </row>
    <row r="287" spans="6:11" ht="12.75" customHeight="1" x14ac:dyDescent="0.2">
      <c r="F287" s="84" t="s">
        <v>428</v>
      </c>
      <c r="J287" s="87">
        <v>43344</v>
      </c>
      <c r="K287" s="87">
        <v>43708</v>
      </c>
    </row>
    <row r="288" spans="6:11" ht="12.75" customHeight="1" x14ac:dyDescent="0.2">
      <c r="F288" s="84" t="s">
        <v>428</v>
      </c>
      <c r="J288" s="87">
        <v>43344</v>
      </c>
      <c r="K288" s="87">
        <v>43708</v>
      </c>
    </row>
    <row r="289" spans="6:11" ht="12.75" customHeight="1" x14ac:dyDescent="0.2">
      <c r="F289" s="84" t="s">
        <v>428</v>
      </c>
      <c r="J289" s="87">
        <v>43344</v>
      </c>
      <c r="K289" s="87">
        <v>43708</v>
      </c>
    </row>
    <row r="290" spans="6:11" ht="12.75" customHeight="1" x14ac:dyDescent="0.2">
      <c r="F290" s="84" t="s">
        <v>428</v>
      </c>
      <c r="J290" s="87">
        <v>43344</v>
      </c>
      <c r="K290" s="87">
        <v>43708</v>
      </c>
    </row>
    <row r="291" spans="6:11" ht="12.75" customHeight="1" x14ac:dyDescent="0.2">
      <c r="F291" s="84" t="s">
        <v>428</v>
      </c>
      <c r="J291" s="87">
        <v>43344</v>
      </c>
      <c r="K291" s="87">
        <v>43708</v>
      </c>
    </row>
    <row r="292" spans="6:11" ht="12.75" customHeight="1" x14ac:dyDescent="0.2">
      <c r="F292" s="84" t="s">
        <v>428</v>
      </c>
      <c r="J292" s="87">
        <v>43344</v>
      </c>
      <c r="K292" s="87">
        <v>43708</v>
      </c>
    </row>
    <row r="293" spans="6:11" ht="12.75" customHeight="1" x14ac:dyDescent="0.2">
      <c r="F293" s="84" t="s">
        <v>428</v>
      </c>
      <c r="J293" s="87">
        <v>43344</v>
      </c>
      <c r="K293" s="87">
        <v>43708</v>
      </c>
    </row>
    <row r="294" spans="6:11" ht="12.75" customHeight="1" x14ac:dyDescent="0.2">
      <c r="F294" s="84" t="s">
        <v>428</v>
      </c>
      <c r="J294" s="87">
        <v>43344</v>
      </c>
      <c r="K294" s="87">
        <v>43708</v>
      </c>
    </row>
    <row r="295" spans="6:11" ht="12.75" customHeight="1" x14ac:dyDescent="0.2">
      <c r="F295" s="84" t="s">
        <v>428</v>
      </c>
      <c r="J295" s="87">
        <v>43344</v>
      </c>
      <c r="K295" s="87">
        <v>43708</v>
      </c>
    </row>
    <row r="296" spans="6:11" ht="12.75" customHeight="1" x14ac:dyDescent="0.2">
      <c r="F296" s="84" t="s">
        <v>428</v>
      </c>
      <c r="J296" s="87">
        <v>43344</v>
      </c>
      <c r="K296" s="87">
        <v>43708</v>
      </c>
    </row>
    <row r="297" spans="6:11" ht="12.75" customHeight="1" x14ac:dyDescent="0.2">
      <c r="F297" s="84" t="s">
        <v>428</v>
      </c>
      <c r="J297" s="87">
        <v>43344</v>
      </c>
      <c r="K297" s="87">
        <v>43708</v>
      </c>
    </row>
    <row r="298" spans="6:11" ht="12.75" customHeight="1" x14ac:dyDescent="0.2">
      <c r="F298" s="84" t="s">
        <v>428</v>
      </c>
      <c r="J298" s="87">
        <v>43344</v>
      </c>
      <c r="K298" s="87">
        <v>43708</v>
      </c>
    </row>
    <row r="299" spans="6:11" ht="12.75" customHeight="1" x14ac:dyDescent="0.2">
      <c r="F299" s="84" t="s">
        <v>428</v>
      </c>
      <c r="J299" s="87">
        <v>43344</v>
      </c>
      <c r="K299" s="87">
        <v>43708</v>
      </c>
    </row>
    <row r="300" spans="6:11" ht="12.75" customHeight="1" x14ac:dyDescent="0.2">
      <c r="F300" s="84" t="s">
        <v>428</v>
      </c>
      <c r="J300" s="87">
        <v>43344</v>
      </c>
      <c r="K300" s="87">
        <v>43708</v>
      </c>
    </row>
  </sheetData>
  <dataValidations count="3">
    <dataValidation type="list" allowBlank="1" showInputMessage="1" showErrorMessage="1" sqref="F3:F300">
      <formula1>"FY 2019"</formula1>
    </dataValidation>
    <dataValidation type="list" allowBlank="1" showInputMessage="1" showErrorMessage="1" sqref="J3:J300">
      <formula1>"9/1/2018"</formula1>
    </dataValidation>
    <dataValidation type="list" allowBlank="1" showInputMessage="1" showErrorMessage="1" sqref="K3:K300">
      <formula1>"8/31/2019"</formula1>
    </dataValidation>
  </dataValidations>
  <pageMargins left="0.75" right="0.75" top="1" bottom="1" header="0.5" footer="0.5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'Taxonomy - DO NOT EDIT'!$E$16:$E$23</xm:f>
          </x14:formula1>
          <xm:sqref>C3:C300</xm:sqref>
        </x14:dataValidation>
        <x14:dataValidation type="list" allowBlank="1" showInputMessage="1" showErrorMessage="1">
          <x14:formula1>
            <xm:f>'Taxonomy - DO NOT EDIT'!$E$27:$E$41</xm:f>
          </x14:formula1>
          <xm:sqref>E3:E300</xm:sqref>
        </x14:dataValidation>
        <x14:dataValidation type="list" allowBlank="1" showInputMessage="1" showErrorMessage="1">
          <x14:formula1>
            <xm:f>'Taxonomy - DO NOT EDIT'!$C$3:$C$24</xm:f>
          </x14:formula1>
          <xm:sqref>D301:D499</xm:sqref>
        </x14:dataValidation>
        <x14:dataValidation type="list" allowBlank="1" showInputMessage="1" showErrorMessage="1">
          <x14:formula1>
            <xm:f>'Taxonomy - DO NOT EDIT'!$C$2:$C$24</xm:f>
          </x14:formula1>
          <xm:sqref>D3:D300</xm:sqref>
        </x14:dataValidation>
        <x14:dataValidation type="list" allowBlank="1" showInputMessage="1" showErrorMessage="1">
          <x14:formula1>
            <xm:f>'Taxonomy - DO NOT EDIT'!$G$2:$G$6</xm:f>
          </x14:formula1>
          <xm:sqref>G3:G300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280"/>
  <sheetViews>
    <sheetView topLeftCell="D1" zoomScaleNormal="100" workbookViewId="0">
      <pane ySplit="2" topLeftCell="A12" activePane="bottomLeft" state="frozen"/>
      <selection pane="bottomLeft" activeCell="J3" sqref="J3"/>
    </sheetView>
  </sheetViews>
  <sheetFormatPr defaultColWidth="9.140625" defaultRowHeight="15" x14ac:dyDescent="0.25"/>
  <cols>
    <col min="1" max="1" width="5" style="1" customWidth="1"/>
    <col min="2" max="2" width="11.28515625" style="12" customWidth="1"/>
    <col min="3" max="3" width="23.28515625" style="10" customWidth="1"/>
    <col min="4" max="4" width="29.7109375" style="10" bestFit="1" customWidth="1"/>
    <col min="5" max="5" width="38.28515625" style="10" customWidth="1"/>
    <col min="6" max="6" width="11.140625" style="10" customWidth="1"/>
    <col min="7" max="7" width="10.140625" style="10" customWidth="1"/>
    <col min="8" max="8" width="13" style="9" customWidth="1"/>
    <col min="9" max="9" width="34.28515625" style="10" customWidth="1"/>
    <col min="10" max="10" width="17.7109375" style="10" customWidth="1"/>
    <col min="11" max="11" width="23" style="10" customWidth="1"/>
    <col min="12" max="12" width="32.5703125" style="10" customWidth="1"/>
    <col min="13" max="16384" width="9.140625" style="1"/>
  </cols>
  <sheetData>
    <row r="1" spans="1:12" ht="57.75" customHeight="1" thickBot="1" x14ac:dyDescent="0.45">
      <c r="B1" s="5"/>
      <c r="C1" s="6"/>
      <c r="D1" s="7"/>
      <c r="E1" s="8"/>
      <c r="F1" s="97" t="s">
        <v>430</v>
      </c>
      <c r="G1" s="97" t="s">
        <v>430</v>
      </c>
      <c r="H1" s="97" t="s">
        <v>431</v>
      </c>
      <c r="I1" s="97" t="s">
        <v>92</v>
      </c>
      <c r="J1" s="97" t="s">
        <v>96</v>
      </c>
    </row>
    <row r="2" spans="1:12" s="77" customFormat="1" ht="46.5" thickTop="1" thickBot="1" x14ac:dyDescent="0.3">
      <c r="B2" s="88" t="s">
        <v>8</v>
      </c>
      <c r="C2" s="88" t="s">
        <v>114</v>
      </c>
      <c r="D2" s="88" t="s">
        <v>9</v>
      </c>
      <c r="E2" s="89" t="s">
        <v>11</v>
      </c>
      <c r="F2" s="90" t="s">
        <v>102</v>
      </c>
      <c r="G2" s="90" t="s">
        <v>103</v>
      </c>
      <c r="H2" s="95" t="s">
        <v>15</v>
      </c>
      <c r="I2" s="91" t="s">
        <v>10</v>
      </c>
      <c r="J2" s="92" t="s">
        <v>13</v>
      </c>
      <c r="K2" s="92" t="s">
        <v>66</v>
      </c>
      <c r="L2" s="93" t="s">
        <v>14</v>
      </c>
    </row>
    <row r="3" spans="1:12" ht="144.75" customHeight="1" thickTop="1" x14ac:dyDescent="0.3">
      <c r="A3" s="1">
        <v>1</v>
      </c>
      <c r="B3" s="99" t="s">
        <v>435</v>
      </c>
      <c r="C3" s="100" t="s">
        <v>400</v>
      </c>
      <c r="D3" s="149" t="s">
        <v>560</v>
      </c>
      <c r="E3" s="106" t="s">
        <v>628</v>
      </c>
      <c r="F3" s="94" t="s">
        <v>12</v>
      </c>
      <c r="G3" s="94" t="s">
        <v>12</v>
      </c>
      <c r="H3" s="158" t="str">
        <f t="shared" ref="H3:H13" si="0">IF(AND(F3="Low",G3="Low"),"Low",IF(AND(F3="Low",G3="Medium"),"Low",IF(AND(F3="Medium",G3="Low"),"Low",IF(AND(F3="Medium",G3="Medium"),"Medium",IF(AND(F3="Medium",G3="High"),"High",IF(AND(F3="High",G3="Medium"),"High",IF(AND(F3="High",G3="High"),"Critical",IF(AND(F3="Low",G3="High"),"Medium",IF(AND(F3="High",G3="Low"),"Medium","")))))))))</f>
        <v>Critical</v>
      </c>
      <c r="I3" s="151" t="s">
        <v>564</v>
      </c>
      <c r="J3" s="152" t="s">
        <v>5</v>
      </c>
      <c r="K3" s="152"/>
      <c r="L3" s="152" t="s">
        <v>566</v>
      </c>
    </row>
    <row r="4" spans="1:12" ht="112.5" customHeight="1" x14ac:dyDescent="0.3">
      <c r="A4" s="1">
        <v>2</v>
      </c>
      <c r="B4" s="99" t="s">
        <v>435</v>
      </c>
      <c r="C4" s="100" t="s">
        <v>478</v>
      </c>
      <c r="D4" s="149" t="s">
        <v>560</v>
      </c>
      <c r="E4" s="106" t="s">
        <v>558</v>
      </c>
      <c r="F4" s="94" t="s">
        <v>12</v>
      </c>
      <c r="G4" s="94" t="s">
        <v>12</v>
      </c>
      <c r="H4" s="158" t="str">
        <f t="shared" si="0"/>
        <v>Critical</v>
      </c>
      <c r="I4" s="151" t="s">
        <v>562</v>
      </c>
      <c r="J4" s="152" t="s">
        <v>5</v>
      </c>
      <c r="K4" s="153"/>
      <c r="L4" s="153" t="s">
        <v>674</v>
      </c>
    </row>
    <row r="5" spans="1:12" ht="111.75" customHeight="1" x14ac:dyDescent="0.3">
      <c r="A5" s="1">
        <v>3</v>
      </c>
      <c r="B5" s="99" t="s">
        <v>435</v>
      </c>
      <c r="C5" s="100" t="s">
        <v>627</v>
      </c>
      <c r="D5" s="149" t="s">
        <v>560</v>
      </c>
      <c r="E5" s="106" t="s">
        <v>559</v>
      </c>
      <c r="F5" s="94" t="s">
        <v>12</v>
      </c>
      <c r="G5" s="94" t="s">
        <v>12</v>
      </c>
      <c r="H5" s="158" t="str">
        <f t="shared" si="0"/>
        <v>Critical</v>
      </c>
      <c r="I5" s="151" t="s">
        <v>563</v>
      </c>
      <c r="J5" s="152" t="s">
        <v>5</v>
      </c>
      <c r="K5" s="153"/>
      <c r="L5" s="153" t="s">
        <v>676</v>
      </c>
    </row>
    <row r="6" spans="1:12" ht="117" customHeight="1" x14ac:dyDescent="0.3">
      <c r="A6" s="1">
        <v>4</v>
      </c>
      <c r="B6" s="99" t="s">
        <v>435</v>
      </c>
      <c r="C6" s="100" t="s">
        <v>557</v>
      </c>
      <c r="D6" s="149" t="s">
        <v>560</v>
      </c>
      <c r="E6" s="106" t="s">
        <v>561</v>
      </c>
      <c r="F6" s="94" t="s">
        <v>12</v>
      </c>
      <c r="G6" s="94" t="s">
        <v>12</v>
      </c>
      <c r="H6" s="158" t="str">
        <f t="shared" si="0"/>
        <v>Critical</v>
      </c>
      <c r="I6" s="151" t="s">
        <v>565</v>
      </c>
      <c r="J6" s="152" t="s">
        <v>5</v>
      </c>
      <c r="K6" s="153"/>
      <c r="L6" s="153" t="s">
        <v>678</v>
      </c>
    </row>
    <row r="7" spans="1:12" ht="95.25" customHeight="1" x14ac:dyDescent="0.3">
      <c r="A7" s="1">
        <v>5</v>
      </c>
      <c r="B7" s="99" t="s">
        <v>435</v>
      </c>
      <c r="C7" s="100" t="s">
        <v>557</v>
      </c>
      <c r="D7" s="149" t="s">
        <v>567</v>
      </c>
      <c r="E7" s="106" t="s">
        <v>749</v>
      </c>
      <c r="F7" s="94" t="s">
        <v>12</v>
      </c>
      <c r="G7" s="94" t="s">
        <v>12</v>
      </c>
      <c r="H7" s="158" t="str">
        <f t="shared" si="0"/>
        <v>Critical</v>
      </c>
      <c r="I7" s="151" t="s">
        <v>568</v>
      </c>
      <c r="J7" s="152"/>
      <c r="K7" s="153"/>
      <c r="L7" s="153" t="s">
        <v>678</v>
      </c>
    </row>
    <row r="8" spans="1:12" ht="75" x14ac:dyDescent="0.3">
      <c r="A8" s="1">
        <v>6</v>
      </c>
      <c r="B8" s="99" t="s">
        <v>435</v>
      </c>
      <c r="C8" s="107" t="s">
        <v>569</v>
      </c>
      <c r="D8" s="101" t="s">
        <v>570</v>
      </c>
      <c r="E8" s="106" t="s">
        <v>571</v>
      </c>
      <c r="F8" s="94" t="s">
        <v>12</v>
      </c>
      <c r="G8" s="94" t="s">
        <v>12</v>
      </c>
      <c r="H8" s="158" t="str">
        <f t="shared" si="0"/>
        <v>Critical</v>
      </c>
      <c r="I8" s="151" t="s">
        <v>572</v>
      </c>
      <c r="J8" s="152" t="s">
        <v>5</v>
      </c>
      <c r="K8" s="153"/>
      <c r="L8" s="153" t="s">
        <v>675</v>
      </c>
    </row>
    <row r="9" spans="1:12" ht="93.75" x14ac:dyDescent="0.3">
      <c r="A9" s="1">
        <f>A8+1</f>
        <v>7</v>
      </c>
      <c r="B9" s="99" t="s">
        <v>435</v>
      </c>
      <c r="C9" s="100" t="s">
        <v>436</v>
      </c>
      <c r="D9" s="101" t="s">
        <v>437</v>
      </c>
      <c r="E9" s="102" t="s">
        <v>439</v>
      </c>
      <c r="F9" s="94" t="s">
        <v>12</v>
      </c>
      <c r="G9" s="94" t="s">
        <v>12</v>
      </c>
      <c r="H9" s="158" t="str">
        <f t="shared" si="0"/>
        <v>Critical</v>
      </c>
      <c r="I9" s="151" t="s">
        <v>623</v>
      </c>
      <c r="J9" s="152" t="s">
        <v>5</v>
      </c>
      <c r="K9" s="153"/>
      <c r="L9" s="153" t="s">
        <v>677</v>
      </c>
    </row>
    <row r="10" spans="1:12" ht="75" x14ac:dyDescent="0.3">
      <c r="A10" s="1">
        <f t="shared" ref="A10:A75" si="1">A9+1</f>
        <v>8</v>
      </c>
      <c r="B10" s="99" t="s">
        <v>435</v>
      </c>
      <c r="C10" s="100" t="s">
        <v>436</v>
      </c>
      <c r="D10" s="101" t="s">
        <v>437</v>
      </c>
      <c r="E10" s="102" t="s">
        <v>438</v>
      </c>
      <c r="F10" s="94" t="s">
        <v>12</v>
      </c>
      <c r="G10" s="94" t="s">
        <v>12</v>
      </c>
      <c r="H10" s="158" t="str">
        <f t="shared" si="0"/>
        <v>Critical</v>
      </c>
      <c r="I10" s="151" t="s">
        <v>623</v>
      </c>
      <c r="J10" s="152" t="s">
        <v>5</v>
      </c>
      <c r="K10" s="153"/>
      <c r="L10" s="153" t="s">
        <v>677</v>
      </c>
    </row>
    <row r="11" spans="1:12" ht="93.75" x14ac:dyDescent="0.3">
      <c r="A11" s="1">
        <f t="shared" si="1"/>
        <v>9</v>
      </c>
      <c r="B11" s="99" t="s">
        <v>435</v>
      </c>
      <c r="C11" s="100" t="s">
        <v>436</v>
      </c>
      <c r="D11" s="101" t="s">
        <v>437</v>
      </c>
      <c r="E11" s="102" t="s">
        <v>441</v>
      </c>
      <c r="F11" s="94" t="s">
        <v>12</v>
      </c>
      <c r="G11" s="94" t="s">
        <v>12</v>
      </c>
      <c r="H11" s="158" t="str">
        <f t="shared" si="0"/>
        <v>Critical</v>
      </c>
      <c r="I11" s="199" t="s">
        <v>623</v>
      </c>
      <c r="J11" s="153" t="s">
        <v>5</v>
      </c>
      <c r="K11" s="153"/>
      <c r="L11" s="153" t="s">
        <v>677</v>
      </c>
    </row>
    <row r="12" spans="1:12" ht="112.5" x14ac:dyDescent="0.3">
      <c r="A12" s="1">
        <f t="shared" si="1"/>
        <v>10</v>
      </c>
      <c r="B12" s="99" t="s">
        <v>435</v>
      </c>
      <c r="C12" s="107" t="s">
        <v>458</v>
      </c>
      <c r="D12" s="101" t="s">
        <v>459</v>
      </c>
      <c r="E12" s="102" t="s">
        <v>460</v>
      </c>
      <c r="F12" s="94" t="s">
        <v>12</v>
      </c>
      <c r="G12" s="94" t="s">
        <v>12</v>
      </c>
      <c r="H12" s="158" t="str">
        <f t="shared" si="0"/>
        <v>Critical</v>
      </c>
      <c r="I12" s="199" t="s">
        <v>44</v>
      </c>
      <c r="J12" s="153" t="s">
        <v>5</v>
      </c>
      <c r="K12" s="153"/>
      <c r="L12" s="153" t="s">
        <v>678</v>
      </c>
    </row>
    <row r="13" spans="1:12" ht="79.5" x14ac:dyDescent="0.3">
      <c r="A13" s="1">
        <f t="shared" si="1"/>
        <v>11</v>
      </c>
      <c r="B13" s="99" t="s">
        <v>435</v>
      </c>
      <c r="C13" s="100" t="s">
        <v>472</v>
      </c>
      <c r="D13" s="108" t="s">
        <v>473</v>
      </c>
      <c r="E13" s="109" t="s">
        <v>474</v>
      </c>
      <c r="F13" s="94" t="s">
        <v>12</v>
      </c>
      <c r="G13" s="94" t="s">
        <v>12</v>
      </c>
      <c r="H13" s="158" t="str">
        <f t="shared" si="0"/>
        <v>Critical</v>
      </c>
      <c r="I13" s="199" t="s">
        <v>39</v>
      </c>
      <c r="J13" s="153" t="s">
        <v>5</v>
      </c>
      <c r="K13" s="153"/>
      <c r="L13" s="153" t="s">
        <v>678</v>
      </c>
    </row>
    <row r="14" spans="1:12" ht="93.75" x14ac:dyDescent="0.3">
      <c r="A14" s="1">
        <f t="shared" si="1"/>
        <v>12</v>
      </c>
      <c r="B14" s="99" t="s">
        <v>435</v>
      </c>
      <c r="C14" s="107" t="s">
        <v>667</v>
      </c>
      <c r="D14" s="101" t="s">
        <v>635</v>
      </c>
      <c r="E14" s="102" t="s">
        <v>638</v>
      </c>
      <c r="F14" s="94" t="s">
        <v>12</v>
      </c>
      <c r="G14" s="94" t="s">
        <v>12</v>
      </c>
      <c r="H14" s="158" t="s">
        <v>104</v>
      </c>
      <c r="I14" s="199" t="s">
        <v>639</v>
      </c>
      <c r="J14" s="156" t="s">
        <v>4</v>
      </c>
      <c r="K14" s="155" t="s">
        <v>717</v>
      </c>
      <c r="L14" s="153" t="s">
        <v>678</v>
      </c>
    </row>
    <row r="15" spans="1:12" ht="63" customHeight="1" x14ac:dyDescent="0.3">
      <c r="A15" s="1">
        <f t="shared" si="1"/>
        <v>13</v>
      </c>
      <c r="B15" s="99" t="s">
        <v>435</v>
      </c>
      <c r="C15" s="107" t="s">
        <v>667</v>
      </c>
      <c r="D15" s="101" t="s">
        <v>635</v>
      </c>
      <c r="E15" s="102" t="s">
        <v>653</v>
      </c>
      <c r="F15" s="94" t="s">
        <v>12</v>
      </c>
      <c r="G15" s="94" t="s">
        <v>12</v>
      </c>
      <c r="H15" s="158" t="s">
        <v>104</v>
      </c>
      <c r="I15" s="110" t="s">
        <v>637</v>
      </c>
      <c r="J15" s="152" t="s">
        <v>5</v>
      </c>
      <c r="K15" s="153"/>
      <c r="L15" s="153" t="s">
        <v>678</v>
      </c>
    </row>
    <row r="16" spans="1:12" ht="79.5" x14ac:dyDescent="0.3">
      <c r="A16" s="1">
        <f t="shared" si="1"/>
        <v>14</v>
      </c>
      <c r="B16" s="99" t="s">
        <v>435</v>
      </c>
      <c r="C16" s="107" t="s">
        <v>668</v>
      </c>
      <c r="D16" s="101" t="s">
        <v>633</v>
      </c>
      <c r="E16" s="102" t="s">
        <v>655</v>
      </c>
      <c r="F16" s="94" t="s">
        <v>12</v>
      </c>
      <c r="G16" s="94" t="s">
        <v>12</v>
      </c>
      <c r="H16" s="158" t="s">
        <v>104</v>
      </c>
      <c r="I16" s="110" t="s">
        <v>656</v>
      </c>
      <c r="J16" s="152" t="s">
        <v>5</v>
      </c>
      <c r="K16" s="153"/>
      <c r="L16" s="153" t="s">
        <v>678</v>
      </c>
    </row>
    <row r="17" spans="1:12" ht="82.5" customHeight="1" x14ac:dyDescent="0.3">
      <c r="A17" s="1">
        <f t="shared" si="1"/>
        <v>15</v>
      </c>
      <c r="B17" s="99" t="s">
        <v>435</v>
      </c>
      <c r="C17" s="107" t="s">
        <v>668</v>
      </c>
      <c r="D17" s="101" t="s">
        <v>630</v>
      </c>
      <c r="E17" s="102" t="s">
        <v>661</v>
      </c>
      <c r="F17" s="94" t="s">
        <v>12</v>
      </c>
      <c r="G17" s="94" t="s">
        <v>12</v>
      </c>
      <c r="H17" s="158" t="s">
        <v>104</v>
      </c>
      <c r="I17" s="110" t="s">
        <v>662</v>
      </c>
      <c r="J17" s="152" t="s">
        <v>5</v>
      </c>
      <c r="K17" s="153"/>
      <c r="L17" s="153" t="s">
        <v>678</v>
      </c>
    </row>
    <row r="18" spans="1:12" ht="81.75" customHeight="1" x14ac:dyDescent="0.3">
      <c r="A18" s="1">
        <f t="shared" si="1"/>
        <v>16</v>
      </c>
      <c r="B18" s="99" t="s">
        <v>435</v>
      </c>
      <c r="C18" s="107" t="s">
        <v>668</v>
      </c>
      <c r="D18" s="101" t="s">
        <v>630</v>
      </c>
      <c r="E18" s="102" t="s">
        <v>666</v>
      </c>
      <c r="F18" s="94" t="s">
        <v>12</v>
      </c>
      <c r="G18" s="94" t="s">
        <v>12</v>
      </c>
      <c r="H18" s="158" t="s">
        <v>104</v>
      </c>
      <c r="I18" s="110" t="s">
        <v>656</v>
      </c>
      <c r="J18" s="152" t="s">
        <v>5</v>
      </c>
      <c r="K18" s="153"/>
      <c r="L18" s="153" t="s">
        <v>678</v>
      </c>
    </row>
    <row r="19" spans="1:12" ht="112.5" x14ac:dyDescent="0.3">
      <c r="A19" s="1">
        <f t="shared" si="1"/>
        <v>17</v>
      </c>
      <c r="B19" s="99" t="s">
        <v>435</v>
      </c>
      <c r="C19" s="107" t="s">
        <v>458</v>
      </c>
      <c r="D19" s="101" t="s">
        <v>459</v>
      </c>
      <c r="E19" s="102" t="s">
        <v>699</v>
      </c>
      <c r="F19" s="94" t="s">
        <v>12</v>
      </c>
      <c r="G19" s="94" t="s">
        <v>12</v>
      </c>
      <c r="H19" s="96" t="s">
        <v>12</v>
      </c>
      <c r="I19" s="151" t="s">
        <v>44</v>
      </c>
      <c r="J19" s="152" t="s">
        <v>5</v>
      </c>
      <c r="K19" s="153"/>
      <c r="L19" s="153" t="s">
        <v>678</v>
      </c>
    </row>
    <row r="20" spans="1:12" ht="75" x14ac:dyDescent="0.3">
      <c r="A20" s="1">
        <f t="shared" si="1"/>
        <v>18</v>
      </c>
      <c r="B20" s="99" t="s">
        <v>435</v>
      </c>
      <c r="C20" s="107" t="s">
        <v>585</v>
      </c>
      <c r="D20" s="101" t="s">
        <v>586</v>
      </c>
      <c r="E20" s="106" t="s">
        <v>686</v>
      </c>
      <c r="F20" s="94" t="s">
        <v>12</v>
      </c>
      <c r="G20" s="94" t="s">
        <v>12</v>
      </c>
      <c r="H20" s="96" t="s">
        <v>12</v>
      </c>
      <c r="I20" s="110" t="s">
        <v>614</v>
      </c>
      <c r="J20" s="152" t="s">
        <v>5</v>
      </c>
      <c r="K20" s="153"/>
      <c r="L20" s="153" t="s">
        <v>719</v>
      </c>
    </row>
    <row r="21" spans="1:12" ht="63.75" x14ac:dyDescent="0.3">
      <c r="A21" s="1">
        <f t="shared" si="1"/>
        <v>19</v>
      </c>
      <c r="B21" s="99" t="s">
        <v>435</v>
      </c>
      <c r="C21" s="107" t="s">
        <v>670</v>
      </c>
      <c r="D21" s="101" t="s">
        <v>669</v>
      </c>
      <c r="E21" s="106" t="s">
        <v>671</v>
      </c>
      <c r="F21" s="94" t="s">
        <v>12</v>
      </c>
      <c r="G21" s="94" t="s">
        <v>12</v>
      </c>
      <c r="H21" s="96" t="s">
        <v>12</v>
      </c>
      <c r="I21" s="151" t="s">
        <v>34</v>
      </c>
      <c r="J21" s="152" t="s">
        <v>5</v>
      </c>
      <c r="K21" s="153"/>
      <c r="L21" s="153" t="s">
        <v>679</v>
      </c>
    </row>
    <row r="22" spans="1:12" ht="112.5" x14ac:dyDescent="0.3">
      <c r="A22" s="1">
        <f t="shared" si="1"/>
        <v>20</v>
      </c>
      <c r="B22" s="99" t="s">
        <v>435</v>
      </c>
      <c r="C22" s="107" t="s">
        <v>670</v>
      </c>
      <c r="D22" s="101" t="s">
        <v>669</v>
      </c>
      <c r="E22" s="106" t="s">
        <v>672</v>
      </c>
      <c r="F22" s="94" t="s">
        <v>12</v>
      </c>
      <c r="G22" s="94" t="s">
        <v>12</v>
      </c>
      <c r="H22" s="96" t="s">
        <v>12</v>
      </c>
      <c r="I22" s="199" t="s">
        <v>673</v>
      </c>
      <c r="J22" s="153" t="s">
        <v>5</v>
      </c>
      <c r="K22" s="153"/>
      <c r="L22" s="153" t="s">
        <v>698</v>
      </c>
    </row>
    <row r="23" spans="1:12" ht="93.75" x14ac:dyDescent="0.3">
      <c r="A23" s="1">
        <f t="shared" si="1"/>
        <v>21</v>
      </c>
      <c r="B23" s="99" t="s">
        <v>435</v>
      </c>
      <c r="C23" s="107" t="s">
        <v>714</v>
      </c>
      <c r="D23" s="101" t="s">
        <v>715</v>
      </c>
      <c r="E23" s="106" t="s">
        <v>716</v>
      </c>
      <c r="F23" s="94" t="s">
        <v>12</v>
      </c>
      <c r="G23" s="94" t="s">
        <v>105</v>
      </c>
      <c r="H23" s="96" t="str">
        <f>IF(AND(F23="Low",G23="Low"),"Low",IF(AND(F23="Low",G23="Medium"),"Low",IF(AND(F23="Medium",G23="Low"),"Low",IF(AND(F23="Medium",G23="Medium"),"Medium",IF(AND(F23="Medium",G23="High"),"High",IF(AND(F23="High",G23="Medium"),"High",IF(AND(F23="High",G23="High"),"Critical",IF(AND(F23="Low",G23="High"),"Medium",IF(AND(F23="High",G23="Low"),"Medium","")))))))))</f>
        <v>High</v>
      </c>
      <c r="I23" s="199" t="s">
        <v>28</v>
      </c>
      <c r="J23" s="156" t="s">
        <v>4</v>
      </c>
      <c r="K23" s="157" t="s">
        <v>714</v>
      </c>
      <c r="L23" s="153"/>
    </row>
    <row r="24" spans="1:12" ht="75" x14ac:dyDescent="0.3">
      <c r="A24" s="1">
        <f t="shared" si="1"/>
        <v>22</v>
      </c>
      <c r="B24" s="99" t="s">
        <v>435</v>
      </c>
      <c r="C24" s="107" t="s">
        <v>569</v>
      </c>
      <c r="D24" s="101" t="s">
        <v>570</v>
      </c>
      <c r="E24" s="106" t="s">
        <v>583</v>
      </c>
      <c r="F24" s="94" t="s">
        <v>12</v>
      </c>
      <c r="G24" s="94" t="s">
        <v>105</v>
      </c>
      <c r="H24" s="96" t="str">
        <f>IF(AND(F24="Low",G24="Low"),"Low",IF(AND(F24="Low",G24="Medium"),"Low",IF(AND(F24="Medium",G24="Low"),"Low",IF(AND(F24="Medium",G24="Medium"),"Medium",IF(AND(F24="Medium",G24="High"),"High",IF(AND(F24="High",G24="Medium"),"High",IF(AND(F24="High",G24="High"),"Critical",IF(AND(F24="Low",G24="High"),"Medium",IF(AND(F24="High",G24="Low"),"Medium","")))))))))</f>
        <v>High</v>
      </c>
      <c r="I24" s="199" t="s">
        <v>584</v>
      </c>
      <c r="J24" s="153" t="s">
        <v>5</v>
      </c>
      <c r="K24" s="153"/>
      <c r="L24" s="153" t="s">
        <v>680</v>
      </c>
    </row>
    <row r="25" spans="1:12" ht="95.25" customHeight="1" x14ac:dyDescent="0.3">
      <c r="A25" s="1">
        <f t="shared" si="1"/>
        <v>23</v>
      </c>
      <c r="B25" s="99" t="s">
        <v>435</v>
      </c>
      <c r="C25" s="107" t="s">
        <v>604</v>
      </c>
      <c r="D25" s="101" t="s">
        <v>605</v>
      </c>
      <c r="E25" s="102" t="s">
        <v>617</v>
      </c>
      <c r="F25" s="94" t="s">
        <v>12</v>
      </c>
      <c r="G25" s="94" t="s">
        <v>105</v>
      </c>
      <c r="H25" s="96" t="str">
        <f>IF(AND(F25="Low",G25="Low"),"Low",IF(AND(F25="Low",G25="Medium"),"Low",IF(AND(F25="Medium",G25="Low"),"Low",IF(AND(F25="Medium",G25="Medium"),"Medium",IF(AND(F25="Medium",G25="High"),"High",IF(AND(F25="High",G25="Medium"),"High",IF(AND(F25="High",G25="High"),"Critical",IF(AND(F25="Low",G25="High"),"Medium",IF(AND(F25="High",G25="Low"),"Medium","")))))))))</f>
        <v>High</v>
      </c>
      <c r="I25" s="199" t="s">
        <v>608</v>
      </c>
      <c r="J25" s="156" t="s">
        <v>4</v>
      </c>
      <c r="K25" s="157" t="s">
        <v>694</v>
      </c>
      <c r="L25" s="153" t="s">
        <v>681</v>
      </c>
    </row>
    <row r="26" spans="1:12" ht="79.5" x14ac:dyDescent="0.3">
      <c r="A26" s="1">
        <f t="shared" si="1"/>
        <v>24</v>
      </c>
      <c r="B26" s="99" t="s">
        <v>435</v>
      </c>
      <c r="C26" s="107" t="s">
        <v>668</v>
      </c>
      <c r="D26" s="101" t="s">
        <v>640</v>
      </c>
      <c r="E26" s="102" t="s">
        <v>651</v>
      </c>
      <c r="F26" s="94" t="s">
        <v>12</v>
      </c>
      <c r="G26" s="94" t="s">
        <v>105</v>
      </c>
      <c r="H26" s="96" t="s">
        <v>12</v>
      </c>
      <c r="I26" s="199" t="s">
        <v>652</v>
      </c>
      <c r="J26" s="153" t="s">
        <v>5</v>
      </c>
      <c r="K26" s="153"/>
      <c r="L26" s="153" t="s">
        <v>687</v>
      </c>
    </row>
    <row r="27" spans="1:12" ht="79.5" x14ac:dyDescent="0.3">
      <c r="A27" s="1">
        <f t="shared" si="1"/>
        <v>25</v>
      </c>
      <c r="B27" s="99" t="s">
        <v>435</v>
      </c>
      <c r="C27" s="107" t="s">
        <v>668</v>
      </c>
      <c r="D27" s="101" t="s">
        <v>635</v>
      </c>
      <c r="E27" s="102" t="s">
        <v>688</v>
      </c>
      <c r="F27" s="94" t="s">
        <v>12</v>
      </c>
      <c r="G27" s="94" t="s">
        <v>105</v>
      </c>
      <c r="H27" s="96" t="s">
        <v>12</v>
      </c>
      <c r="I27" s="151" t="s">
        <v>639</v>
      </c>
      <c r="J27" s="154" t="s">
        <v>4</v>
      </c>
      <c r="K27" s="155" t="s">
        <v>721</v>
      </c>
      <c r="L27" s="153" t="s">
        <v>678</v>
      </c>
    </row>
    <row r="28" spans="1:12" ht="67.5" customHeight="1" x14ac:dyDescent="0.3">
      <c r="A28" s="1">
        <f t="shared" si="1"/>
        <v>26</v>
      </c>
      <c r="B28" s="99" t="s">
        <v>435</v>
      </c>
      <c r="C28" s="107" t="s">
        <v>585</v>
      </c>
      <c r="D28" s="101" t="s">
        <v>586</v>
      </c>
      <c r="E28" s="106" t="s">
        <v>587</v>
      </c>
      <c r="F28" s="94" t="s">
        <v>12</v>
      </c>
      <c r="G28" s="94" t="s">
        <v>105</v>
      </c>
      <c r="H28" s="96" t="s">
        <v>12</v>
      </c>
      <c r="I28" s="151" t="s">
        <v>588</v>
      </c>
      <c r="J28" s="154" t="s">
        <v>4</v>
      </c>
      <c r="K28" s="157" t="s">
        <v>697</v>
      </c>
      <c r="L28" s="153" t="s">
        <v>748</v>
      </c>
    </row>
    <row r="29" spans="1:12" ht="75" x14ac:dyDescent="0.3">
      <c r="A29" s="1">
        <f t="shared" si="1"/>
        <v>27</v>
      </c>
      <c r="B29" s="99" t="s">
        <v>435</v>
      </c>
      <c r="C29" s="107" t="s">
        <v>523</v>
      </c>
      <c r="D29" s="101" t="s">
        <v>525</v>
      </c>
      <c r="E29" s="106" t="s">
        <v>526</v>
      </c>
      <c r="F29" s="94" t="s">
        <v>105</v>
      </c>
      <c r="G29" s="94" t="s">
        <v>12</v>
      </c>
      <c r="H29" s="96" t="str">
        <f t="shared" ref="H29:H36" si="2">IF(AND(F29="Low",G29="Low"),"Low",IF(AND(F29="Low",G29="Medium"),"Low",IF(AND(F29="Medium",G29="Low"),"Low",IF(AND(F29="Medium",G29="Medium"),"Medium",IF(AND(F29="Medium",G29="High"),"High",IF(AND(F29="High",G29="Medium"),"High",IF(AND(F29="High",G29="High"),"Critical",IF(AND(F29="Low",G29="High"),"Medium",IF(AND(F29="High",G29="Low"),"Medium","")))))))))</f>
        <v>High</v>
      </c>
      <c r="I29" s="151" t="s">
        <v>529</v>
      </c>
      <c r="J29" s="154" t="s">
        <v>4</v>
      </c>
      <c r="K29" s="155" t="s">
        <v>690</v>
      </c>
      <c r="L29" s="153" t="s">
        <v>689</v>
      </c>
    </row>
    <row r="30" spans="1:12" ht="93.75" x14ac:dyDescent="0.3">
      <c r="A30" s="1">
        <f t="shared" si="1"/>
        <v>28</v>
      </c>
      <c r="B30" s="99" t="s">
        <v>435</v>
      </c>
      <c r="C30" s="100" t="s">
        <v>436</v>
      </c>
      <c r="D30" s="101" t="s">
        <v>437</v>
      </c>
      <c r="E30" s="102" t="s">
        <v>440</v>
      </c>
      <c r="F30" s="94" t="s">
        <v>105</v>
      </c>
      <c r="G30" s="94" t="s">
        <v>12</v>
      </c>
      <c r="H30" s="96" t="str">
        <f t="shared" si="2"/>
        <v>High</v>
      </c>
      <c r="I30" s="151" t="s">
        <v>623</v>
      </c>
      <c r="J30" s="152" t="s">
        <v>5</v>
      </c>
      <c r="K30" s="153"/>
      <c r="L30" s="153" t="s">
        <v>442</v>
      </c>
    </row>
    <row r="31" spans="1:12" ht="112.5" x14ac:dyDescent="0.3">
      <c r="A31" s="1">
        <f t="shared" si="1"/>
        <v>29</v>
      </c>
      <c r="B31" s="99" t="s">
        <v>435</v>
      </c>
      <c r="C31" s="107" t="s">
        <v>478</v>
      </c>
      <c r="D31" s="101" t="s">
        <v>479</v>
      </c>
      <c r="E31" s="102" t="s">
        <v>480</v>
      </c>
      <c r="F31" s="94" t="s">
        <v>105</v>
      </c>
      <c r="G31" s="94" t="s">
        <v>12</v>
      </c>
      <c r="H31" s="96" t="str">
        <f t="shared" si="2"/>
        <v>High</v>
      </c>
      <c r="I31" s="110" t="s">
        <v>626</v>
      </c>
      <c r="J31" s="154" t="s">
        <v>4</v>
      </c>
      <c r="K31" s="155" t="s">
        <v>684</v>
      </c>
      <c r="L31" s="153" t="s">
        <v>674</v>
      </c>
    </row>
    <row r="32" spans="1:12" ht="79.5" x14ac:dyDescent="0.3">
      <c r="A32" s="1">
        <f t="shared" si="1"/>
        <v>30</v>
      </c>
      <c r="B32" s="99" t="s">
        <v>435</v>
      </c>
      <c r="C32" s="107" t="s">
        <v>545</v>
      </c>
      <c r="D32" s="101" t="s">
        <v>573</v>
      </c>
      <c r="E32" s="106" t="s">
        <v>574</v>
      </c>
      <c r="F32" s="94" t="s">
        <v>105</v>
      </c>
      <c r="G32" s="94" t="s">
        <v>12</v>
      </c>
      <c r="H32" s="96" t="str">
        <f t="shared" si="2"/>
        <v>High</v>
      </c>
      <c r="I32" s="151" t="s">
        <v>577</v>
      </c>
      <c r="J32" s="152" t="s">
        <v>5</v>
      </c>
      <c r="K32" s="153"/>
      <c r="L32" s="153" t="s">
        <v>691</v>
      </c>
    </row>
    <row r="33" spans="1:12" ht="75" x14ac:dyDescent="0.3">
      <c r="A33" s="1">
        <f t="shared" si="1"/>
        <v>31</v>
      </c>
      <c r="B33" s="99" t="s">
        <v>435</v>
      </c>
      <c r="C33" s="107" t="s">
        <v>545</v>
      </c>
      <c r="D33" s="101" t="s">
        <v>573</v>
      </c>
      <c r="E33" s="106" t="s">
        <v>575</v>
      </c>
      <c r="F33" s="94" t="s">
        <v>105</v>
      </c>
      <c r="G33" s="94" t="s">
        <v>12</v>
      </c>
      <c r="H33" s="96" t="str">
        <f t="shared" si="2"/>
        <v>High</v>
      </c>
      <c r="I33" s="199" t="s">
        <v>577</v>
      </c>
      <c r="J33" s="153" t="s">
        <v>5</v>
      </c>
      <c r="K33" s="153"/>
      <c r="L33" s="153" t="s">
        <v>682</v>
      </c>
    </row>
    <row r="34" spans="1:12" ht="56.25" x14ac:dyDescent="0.3">
      <c r="A34" s="1">
        <f t="shared" si="1"/>
        <v>32</v>
      </c>
      <c r="B34" s="99" t="s">
        <v>435</v>
      </c>
      <c r="C34" s="107" t="s">
        <v>545</v>
      </c>
      <c r="D34" s="101" t="s">
        <v>573</v>
      </c>
      <c r="E34" s="106" t="s">
        <v>576</v>
      </c>
      <c r="F34" s="94" t="s">
        <v>105</v>
      </c>
      <c r="G34" s="94" t="s">
        <v>12</v>
      </c>
      <c r="H34" s="96" t="str">
        <f t="shared" si="2"/>
        <v>High</v>
      </c>
      <c r="I34" s="199" t="s">
        <v>577</v>
      </c>
      <c r="J34" s="153" t="s">
        <v>5</v>
      </c>
      <c r="K34" s="153"/>
      <c r="L34" s="153" t="s">
        <v>682</v>
      </c>
    </row>
    <row r="35" spans="1:12" ht="168.75" x14ac:dyDescent="0.3">
      <c r="A35" s="1">
        <f t="shared" si="1"/>
        <v>33</v>
      </c>
      <c r="B35" s="99" t="s">
        <v>435</v>
      </c>
      <c r="C35" s="107" t="s">
        <v>578</v>
      </c>
      <c r="D35" s="101" t="s">
        <v>579</v>
      </c>
      <c r="E35" s="150" t="s">
        <v>580</v>
      </c>
      <c r="F35" s="94" t="s">
        <v>105</v>
      </c>
      <c r="G35" s="94" t="s">
        <v>12</v>
      </c>
      <c r="H35" s="96" t="str">
        <f t="shared" si="2"/>
        <v>High</v>
      </c>
      <c r="I35" s="200" t="s">
        <v>581</v>
      </c>
      <c r="J35" s="153"/>
      <c r="K35" s="153"/>
      <c r="L35" s="153" t="s">
        <v>678</v>
      </c>
    </row>
    <row r="36" spans="1:12" ht="112.5" x14ac:dyDescent="0.3">
      <c r="A36" s="1">
        <f t="shared" si="1"/>
        <v>34</v>
      </c>
      <c r="B36" s="99" t="s">
        <v>435</v>
      </c>
      <c r="C36" s="107" t="s">
        <v>458</v>
      </c>
      <c r="D36" s="101" t="s">
        <v>459</v>
      </c>
      <c r="E36" s="102" t="s">
        <v>461</v>
      </c>
      <c r="F36" s="94" t="s">
        <v>105</v>
      </c>
      <c r="G36" s="94" t="s">
        <v>12</v>
      </c>
      <c r="H36" s="96" t="str">
        <f t="shared" si="2"/>
        <v>High</v>
      </c>
      <c r="I36" s="199" t="s">
        <v>44</v>
      </c>
      <c r="J36" s="153"/>
      <c r="K36" s="153"/>
      <c r="L36" s="153" t="s">
        <v>678</v>
      </c>
    </row>
    <row r="37" spans="1:12" ht="79.5" x14ac:dyDescent="0.3">
      <c r="A37" s="1">
        <f t="shared" si="1"/>
        <v>35</v>
      </c>
      <c r="B37" s="99" t="s">
        <v>435</v>
      </c>
      <c r="C37" s="107" t="s">
        <v>668</v>
      </c>
      <c r="D37" s="101" t="s">
        <v>640</v>
      </c>
      <c r="E37" s="102" t="s">
        <v>641</v>
      </c>
      <c r="F37" s="94" t="s">
        <v>105</v>
      </c>
      <c r="G37" s="94" t="s">
        <v>12</v>
      </c>
      <c r="H37" s="96" t="s">
        <v>12</v>
      </c>
      <c r="I37" s="199" t="s">
        <v>642</v>
      </c>
      <c r="J37" s="153"/>
      <c r="K37" s="153"/>
      <c r="L37" s="153" t="s">
        <v>678</v>
      </c>
    </row>
    <row r="38" spans="1:12" ht="79.5" x14ac:dyDescent="0.3">
      <c r="A38" s="1">
        <f t="shared" si="1"/>
        <v>36</v>
      </c>
      <c r="B38" s="99" t="s">
        <v>435</v>
      </c>
      <c r="C38" s="107" t="s">
        <v>668</v>
      </c>
      <c r="D38" s="101" t="s">
        <v>643</v>
      </c>
      <c r="E38" s="102" t="s">
        <v>644</v>
      </c>
      <c r="F38" s="94" t="s">
        <v>105</v>
      </c>
      <c r="G38" s="94" t="s">
        <v>12</v>
      </c>
      <c r="H38" s="96" t="s">
        <v>12</v>
      </c>
      <c r="I38" s="199" t="s">
        <v>645</v>
      </c>
      <c r="J38" s="153"/>
      <c r="K38" s="153"/>
      <c r="L38" s="153" t="s">
        <v>678</v>
      </c>
    </row>
    <row r="39" spans="1:12" ht="79.5" x14ac:dyDescent="0.3">
      <c r="A39" s="1">
        <f t="shared" si="1"/>
        <v>37</v>
      </c>
      <c r="B39" s="99" t="s">
        <v>435</v>
      </c>
      <c r="C39" s="107" t="s">
        <v>668</v>
      </c>
      <c r="D39" s="101" t="s">
        <v>646</v>
      </c>
      <c r="E39" s="102" t="s">
        <v>647</v>
      </c>
      <c r="F39" s="94" t="s">
        <v>105</v>
      </c>
      <c r="G39" s="94" t="s">
        <v>12</v>
      </c>
      <c r="H39" s="96" t="s">
        <v>12</v>
      </c>
      <c r="I39" s="199" t="s">
        <v>648</v>
      </c>
      <c r="J39" s="153"/>
      <c r="K39" s="153"/>
      <c r="L39" s="153" t="s">
        <v>678</v>
      </c>
    </row>
    <row r="40" spans="1:12" ht="83.25" customHeight="1" x14ac:dyDescent="0.3">
      <c r="A40" s="1">
        <f t="shared" si="1"/>
        <v>38</v>
      </c>
      <c r="B40" s="99" t="s">
        <v>435</v>
      </c>
      <c r="C40" s="107" t="s">
        <v>667</v>
      </c>
      <c r="D40" s="101" t="s">
        <v>635</v>
      </c>
      <c r="E40" s="102" t="s">
        <v>659</v>
      </c>
      <c r="F40" s="94" t="s">
        <v>105</v>
      </c>
      <c r="G40" s="94" t="s">
        <v>12</v>
      </c>
      <c r="H40" s="96" t="s">
        <v>12</v>
      </c>
      <c r="I40" s="199" t="s">
        <v>656</v>
      </c>
      <c r="J40" s="153"/>
      <c r="K40" s="153"/>
      <c r="L40" s="153" t="s">
        <v>678</v>
      </c>
    </row>
    <row r="41" spans="1:12" ht="79.5" x14ac:dyDescent="0.3">
      <c r="A41" s="1">
        <f t="shared" si="1"/>
        <v>39</v>
      </c>
      <c r="B41" s="99" t="s">
        <v>435</v>
      </c>
      <c r="C41" s="107" t="s">
        <v>668</v>
      </c>
      <c r="D41" s="101" t="s">
        <v>633</v>
      </c>
      <c r="E41" s="102" t="s">
        <v>761</v>
      </c>
      <c r="F41" s="94" t="s">
        <v>105</v>
      </c>
      <c r="G41" s="94" t="s">
        <v>12</v>
      </c>
      <c r="H41" s="96" t="s">
        <v>12</v>
      </c>
      <c r="I41" s="199" t="s">
        <v>762</v>
      </c>
      <c r="J41" s="153"/>
      <c r="K41" s="153"/>
      <c r="L41" s="153" t="s">
        <v>678</v>
      </c>
    </row>
    <row r="42" spans="1:12" ht="79.5" x14ac:dyDescent="0.3">
      <c r="A42" s="1">
        <f t="shared" si="1"/>
        <v>40</v>
      </c>
      <c r="B42" s="99" t="s">
        <v>435</v>
      </c>
      <c r="C42" s="107" t="s">
        <v>668</v>
      </c>
      <c r="D42" s="101" t="s">
        <v>633</v>
      </c>
      <c r="E42" s="102" t="s">
        <v>663</v>
      </c>
      <c r="F42" s="94" t="s">
        <v>105</v>
      </c>
      <c r="G42" s="94" t="s">
        <v>12</v>
      </c>
      <c r="H42" s="96" t="s">
        <v>12</v>
      </c>
      <c r="I42" s="199" t="s">
        <v>763</v>
      </c>
      <c r="J42" s="153"/>
      <c r="K42" s="153"/>
      <c r="L42" s="153" t="s">
        <v>678</v>
      </c>
    </row>
    <row r="43" spans="1:12" ht="79.5" x14ac:dyDescent="0.3">
      <c r="A43" s="1">
        <f t="shared" si="1"/>
        <v>41</v>
      </c>
      <c r="B43" s="99" t="s">
        <v>435</v>
      </c>
      <c r="C43" s="107" t="s">
        <v>668</v>
      </c>
      <c r="D43" s="101" t="s">
        <v>640</v>
      </c>
      <c r="E43" s="102" t="s">
        <v>664</v>
      </c>
      <c r="F43" s="94" t="s">
        <v>105</v>
      </c>
      <c r="G43" s="94" t="s">
        <v>12</v>
      </c>
      <c r="H43" s="96" t="s">
        <v>12</v>
      </c>
      <c r="I43" s="199" t="s">
        <v>764</v>
      </c>
      <c r="J43" s="153"/>
      <c r="K43" s="153"/>
      <c r="L43" s="153" t="s">
        <v>678</v>
      </c>
    </row>
    <row r="44" spans="1:12" ht="93.75" x14ac:dyDescent="0.3">
      <c r="A44" s="1">
        <f t="shared" si="1"/>
        <v>42</v>
      </c>
      <c r="B44" s="99" t="s">
        <v>435</v>
      </c>
      <c r="C44" s="107" t="s">
        <v>470</v>
      </c>
      <c r="D44" s="101" t="s">
        <v>437</v>
      </c>
      <c r="E44" s="103" t="s">
        <v>471</v>
      </c>
      <c r="F44" s="94" t="s">
        <v>105</v>
      </c>
      <c r="G44" s="94" t="s">
        <v>12</v>
      </c>
      <c r="H44" s="96" t="str">
        <f>IF(AND(F44="Low",G44="Low"),"Low",IF(AND(F44="Low",G44="Medium"),"Low",IF(AND(F44="Medium",G44="Low"),"Low",IF(AND(F44="Medium",G44="Medium"),"Medium",IF(AND(F44="Medium",G44="High"),"High",IF(AND(F44="High",G44="Medium"),"High",IF(AND(F44="High",G44="High"),"Critical",IF(AND(F44="Low",G44="High"),"Medium",IF(AND(F44="High",G44="Low"),"Medium","")))))))))</f>
        <v>High</v>
      </c>
      <c r="I44" s="199" t="s">
        <v>18</v>
      </c>
      <c r="J44" s="153"/>
      <c r="K44" s="153"/>
      <c r="L44" s="153" t="s">
        <v>683</v>
      </c>
    </row>
    <row r="45" spans="1:12" ht="93.75" x14ac:dyDescent="0.3">
      <c r="A45" s="1">
        <f t="shared" si="1"/>
        <v>43</v>
      </c>
      <c r="B45" s="99" t="s">
        <v>435</v>
      </c>
      <c r="C45" s="107" t="s">
        <v>470</v>
      </c>
      <c r="D45" s="101" t="s">
        <v>437</v>
      </c>
      <c r="E45" s="103" t="s">
        <v>487</v>
      </c>
      <c r="F45" s="94" t="s">
        <v>105</v>
      </c>
      <c r="G45" s="94" t="s">
        <v>12</v>
      </c>
      <c r="H45" s="96" t="s">
        <v>12</v>
      </c>
      <c r="I45" s="199" t="s">
        <v>18</v>
      </c>
      <c r="J45" s="153"/>
      <c r="K45" s="153"/>
      <c r="L45" s="153" t="s">
        <v>683</v>
      </c>
    </row>
    <row r="46" spans="1:12" ht="75" x14ac:dyDescent="0.3">
      <c r="A46" s="1">
        <f t="shared" si="1"/>
        <v>44</v>
      </c>
      <c r="B46" s="99" t="s">
        <v>435</v>
      </c>
      <c r="C46" s="107" t="s">
        <v>702</v>
      </c>
      <c r="D46" s="101" t="s">
        <v>703</v>
      </c>
      <c r="E46" s="103" t="s">
        <v>704</v>
      </c>
      <c r="F46" s="94" t="s">
        <v>105</v>
      </c>
      <c r="G46" s="94" t="s">
        <v>12</v>
      </c>
      <c r="H46" s="96" t="str">
        <f>IF(AND(F46="Low",G46="Low"),"Low",IF(AND(F46="Low",G46="Medium"),"Low",IF(AND(F46="Medium",G46="Low"),"Low",IF(AND(F46="Medium",G46="Medium"),"Medium",IF(AND(F46="Medium",G46="High"),"High",IF(AND(F46="High",G46="Medium"),"High",IF(AND(F46="High",G46="High"),"Critical",IF(AND(F46="Low",G46="High"),"Medium",IF(AND(F46="High",G46="Low"),"Medium","")))))))))</f>
        <v>High</v>
      </c>
      <c r="I46" s="199" t="s">
        <v>624</v>
      </c>
      <c r="J46" s="156" t="s">
        <v>4</v>
      </c>
      <c r="K46" s="157" t="s">
        <v>705</v>
      </c>
      <c r="L46" s="153" t="s">
        <v>706</v>
      </c>
    </row>
    <row r="47" spans="1:12" ht="93.75" x14ac:dyDescent="0.3">
      <c r="A47" s="1">
        <f t="shared" si="1"/>
        <v>45</v>
      </c>
      <c r="B47" s="99" t="s">
        <v>435</v>
      </c>
      <c r="C47" s="107" t="s">
        <v>489</v>
      </c>
      <c r="D47" s="101" t="s">
        <v>490</v>
      </c>
      <c r="E47" s="102" t="s">
        <v>491</v>
      </c>
      <c r="F47" s="94" t="s">
        <v>12</v>
      </c>
      <c r="G47" s="94" t="s">
        <v>105</v>
      </c>
      <c r="H47" s="96" t="s">
        <v>105</v>
      </c>
      <c r="I47" s="199" t="s">
        <v>75</v>
      </c>
      <c r="J47" s="153"/>
      <c r="K47" s="153"/>
      <c r="L47" s="153"/>
    </row>
    <row r="48" spans="1:12" ht="99.75" customHeight="1" x14ac:dyDescent="0.3">
      <c r="A48" s="1">
        <f t="shared" si="1"/>
        <v>46</v>
      </c>
      <c r="B48" s="99" t="s">
        <v>435</v>
      </c>
      <c r="C48" s="107" t="s">
        <v>489</v>
      </c>
      <c r="D48" s="101" t="s">
        <v>492</v>
      </c>
      <c r="E48" s="102" t="s">
        <v>493</v>
      </c>
      <c r="F48" s="94" t="s">
        <v>12</v>
      </c>
      <c r="G48" s="94" t="s">
        <v>105</v>
      </c>
      <c r="H48" s="96" t="s">
        <v>105</v>
      </c>
      <c r="I48" s="199" t="s">
        <v>75</v>
      </c>
      <c r="J48" s="153"/>
      <c r="K48" s="153"/>
      <c r="L48" s="153"/>
    </row>
    <row r="49" spans="1:12" ht="93.75" x14ac:dyDescent="0.3">
      <c r="A49" s="1">
        <f t="shared" si="1"/>
        <v>47</v>
      </c>
      <c r="B49" s="99" t="s">
        <v>435</v>
      </c>
      <c r="C49" s="107" t="s">
        <v>449</v>
      </c>
      <c r="D49" s="101" t="s">
        <v>447</v>
      </c>
      <c r="E49" s="106" t="s">
        <v>448</v>
      </c>
      <c r="F49" s="94" t="s">
        <v>105</v>
      </c>
      <c r="G49" s="94" t="s">
        <v>12</v>
      </c>
      <c r="H49" s="96" t="s">
        <v>105</v>
      </c>
      <c r="I49" s="199" t="s">
        <v>621</v>
      </c>
      <c r="J49" s="153"/>
      <c r="K49" s="153"/>
      <c r="L49" s="153"/>
    </row>
    <row r="50" spans="1:12" ht="63" customHeight="1" x14ac:dyDescent="0.3">
      <c r="A50" s="1">
        <f t="shared" si="1"/>
        <v>48</v>
      </c>
      <c r="B50" s="99" t="s">
        <v>435</v>
      </c>
      <c r="C50" s="107" t="s">
        <v>466</v>
      </c>
      <c r="D50" s="101" t="s">
        <v>468</v>
      </c>
      <c r="E50" s="102" t="s">
        <v>469</v>
      </c>
      <c r="F50" s="94" t="s">
        <v>105</v>
      </c>
      <c r="G50" s="94" t="s">
        <v>12</v>
      </c>
      <c r="H50" s="96" t="s">
        <v>105</v>
      </c>
      <c r="I50" s="199" t="s">
        <v>624</v>
      </c>
      <c r="J50" s="153"/>
      <c r="K50" s="153"/>
      <c r="L50" s="153"/>
    </row>
    <row r="51" spans="1:12" ht="93.75" x14ac:dyDescent="0.3">
      <c r="A51" s="1">
        <f t="shared" si="1"/>
        <v>49</v>
      </c>
      <c r="B51" s="99" t="s">
        <v>435</v>
      </c>
      <c r="C51" s="107" t="s">
        <v>585</v>
      </c>
      <c r="D51" s="101" t="s">
        <v>586</v>
      </c>
      <c r="E51" s="106" t="s">
        <v>629</v>
      </c>
      <c r="F51" s="94" t="s">
        <v>105</v>
      </c>
      <c r="G51" s="94" t="s">
        <v>12</v>
      </c>
      <c r="H51" s="96" t="s">
        <v>105</v>
      </c>
      <c r="I51" s="199" t="s">
        <v>614</v>
      </c>
      <c r="J51" s="153"/>
      <c r="K51" s="153"/>
      <c r="L51" s="153"/>
    </row>
    <row r="52" spans="1:12" ht="93.75" x14ac:dyDescent="0.3">
      <c r="A52" s="1">
        <f t="shared" si="1"/>
        <v>50</v>
      </c>
      <c r="B52" s="99" t="s">
        <v>435</v>
      </c>
      <c r="C52" s="107" t="s">
        <v>476</v>
      </c>
      <c r="D52" s="101" t="s">
        <v>477</v>
      </c>
      <c r="E52" s="102" t="s">
        <v>685</v>
      </c>
      <c r="F52" s="94" t="s">
        <v>105</v>
      </c>
      <c r="G52" s="94" t="s">
        <v>12</v>
      </c>
      <c r="H52" s="96" t="s">
        <v>105</v>
      </c>
      <c r="I52" s="199" t="s">
        <v>625</v>
      </c>
      <c r="J52" s="153"/>
      <c r="K52" s="153"/>
      <c r="L52" s="153"/>
    </row>
    <row r="53" spans="1:12" ht="56.25" x14ac:dyDescent="0.3">
      <c r="A53" s="1">
        <f t="shared" si="1"/>
        <v>51</v>
      </c>
      <c r="B53" s="99" t="s">
        <v>435</v>
      </c>
      <c r="C53" s="107" t="s">
        <v>668</v>
      </c>
      <c r="D53" s="101" t="s">
        <v>633</v>
      </c>
      <c r="E53" s="102" t="s">
        <v>657</v>
      </c>
      <c r="F53" s="94" t="s">
        <v>12</v>
      </c>
      <c r="G53" s="94" t="s">
        <v>106</v>
      </c>
      <c r="H53" s="96" t="s">
        <v>105</v>
      </c>
      <c r="I53" s="199" t="s">
        <v>658</v>
      </c>
      <c r="J53" s="153"/>
      <c r="K53" s="153"/>
      <c r="L53" s="153"/>
    </row>
    <row r="54" spans="1:12" ht="75" x14ac:dyDescent="0.3">
      <c r="A54" s="1">
        <f t="shared" si="1"/>
        <v>52</v>
      </c>
      <c r="B54" s="99" t="s">
        <v>435</v>
      </c>
      <c r="C54" s="107" t="s">
        <v>463</v>
      </c>
      <c r="D54" s="101" t="s">
        <v>462</v>
      </c>
      <c r="E54" s="106" t="s">
        <v>464</v>
      </c>
      <c r="F54" s="94" t="s">
        <v>106</v>
      </c>
      <c r="G54" s="94" t="s">
        <v>12</v>
      </c>
      <c r="H54" s="96" t="str">
        <f t="shared" ref="H54:H68" si="3">IF(AND(F54="Low",G54="Low"),"Low",IF(AND(F54="Low",G54="Medium"),"Low",IF(AND(F54="Medium",G54="Low"),"Low",IF(AND(F54="Medium",G54="Medium"),"Medium",IF(AND(F54="Medium",G54="High"),"High",IF(AND(F54="High",G54="Medium"),"High",IF(AND(F54="High",G54="High"),"Critical",IF(AND(F54="Low",G54="High"),"Medium",IF(AND(F54="High",G54="Low"),"Medium","")))))))))</f>
        <v>Medium</v>
      </c>
      <c r="I54" s="199" t="s">
        <v>43</v>
      </c>
      <c r="J54" s="153"/>
      <c r="K54" s="153"/>
      <c r="L54" s="153"/>
    </row>
    <row r="55" spans="1:12" ht="37.5" x14ac:dyDescent="0.3">
      <c r="A55" s="1">
        <f t="shared" si="1"/>
        <v>53</v>
      </c>
      <c r="B55" s="99" t="s">
        <v>435</v>
      </c>
      <c r="C55" s="107" t="s">
        <v>466</v>
      </c>
      <c r="D55" s="101" t="s">
        <v>465</v>
      </c>
      <c r="E55" s="102" t="s">
        <v>467</v>
      </c>
      <c r="F55" s="94" t="s">
        <v>106</v>
      </c>
      <c r="G55" s="94" t="s">
        <v>12</v>
      </c>
      <c r="H55" s="96" t="str">
        <f t="shared" si="3"/>
        <v>Medium</v>
      </c>
      <c r="I55" s="199" t="s">
        <v>624</v>
      </c>
      <c r="J55" s="153"/>
      <c r="K55" s="153"/>
      <c r="L55" s="153"/>
    </row>
    <row r="56" spans="1:12" ht="75" x14ac:dyDescent="0.3">
      <c r="A56" s="1">
        <f t="shared" si="1"/>
        <v>54</v>
      </c>
      <c r="B56" s="99" t="s">
        <v>435</v>
      </c>
      <c r="C56" s="107" t="s">
        <v>481</v>
      </c>
      <c r="D56" s="101" t="s">
        <v>437</v>
      </c>
      <c r="E56" s="102" t="s">
        <v>483</v>
      </c>
      <c r="F56" s="94" t="s">
        <v>106</v>
      </c>
      <c r="G56" s="94" t="s">
        <v>12</v>
      </c>
      <c r="H56" s="96" t="str">
        <f t="shared" si="3"/>
        <v>Medium</v>
      </c>
      <c r="I56" s="199" t="s">
        <v>484</v>
      </c>
      <c r="J56" s="153"/>
      <c r="K56" s="153"/>
      <c r="L56" s="153"/>
    </row>
    <row r="57" spans="1:12" ht="93.75" x14ac:dyDescent="0.3">
      <c r="A57" s="1">
        <f t="shared" si="1"/>
        <v>55</v>
      </c>
      <c r="B57" s="99" t="s">
        <v>435</v>
      </c>
      <c r="C57" s="107" t="s">
        <v>590</v>
      </c>
      <c r="D57" s="101" t="s">
        <v>446</v>
      </c>
      <c r="E57" s="106" t="s">
        <v>589</v>
      </c>
      <c r="F57" s="94" t="s">
        <v>106</v>
      </c>
      <c r="G57" s="94" t="s">
        <v>12</v>
      </c>
      <c r="H57" s="96" t="str">
        <f t="shared" si="3"/>
        <v>Medium</v>
      </c>
      <c r="I57" s="199" t="s">
        <v>51</v>
      </c>
      <c r="J57" s="153"/>
      <c r="K57" s="153"/>
      <c r="L57" s="153"/>
    </row>
    <row r="58" spans="1:12" ht="56.25" x14ac:dyDescent="0.3">
      <c r="A58" s="1">
        <f t="shared" si="1"/>
        <v>56</v>
      </c>
      <c r="B58" s="99" t="s">
        <v>435</v>
      </c>
      <c r="C58" s="107" t="s">
        <v>399</v>
      </c>
      <c r="D58" s="101" t="s">
        <v>591</v>
      </c>
      <c r="E58" s="106" t="s">
        <v>592</v>
      </c>
      <c r="F58" s="94" t="s">
        <v>106</v>
      </c>
      <c r="G58" s="94" t="s">
        <v>12</v>
      </c>
      <c r="H58" s="96" t="str">
        <f t="shared" si="3"/>
        <v>Medium</v>
      </c>
      <c r="I58" s="199" t="s">
        <v>36</v>
      </c>
      <c r="J58" s="153"/>
      <c r="K58" s="153"/>
      <c r="L58" s="153"/>
    </row>
    <row r="59" spans="1:12" ht="93.75" customHeight="1" x14ac:dyDescent="0.3">
      <c r="A59" s="1">
        <f t="shared" si="1"/>
        <v>57</v>
      </c>
      <c r="B59" s="99" t="s">
        <v>435</v>
      </c>
      <c r="C59" s="107" t="s">
        <v>593</v>
      </c>
      <c r="D59" s="101" t="s">
        <v>594</v>
      </c>
      <c r="E59" s="102" t="s">
        <v>595</v>
      </c>
      <c r="F59" s="94" t="s">
        <v>106</v>
      </c>
      <c r="G59" s="94" t="s">
        <v>12</v>
      </c>
      <c r="H59" s="96" t="str">
        <f t="shared" si="3"/>
        <v>Medium</v>
      </c>
      <c r="I59" s="199" t="s">
        <v>600</v>
      </c>
      <c r="J59" s="153"/>
      <c r="K59" s="153"/>
      <c r="L59" s="153"/>
    </row>
    <row r="60" spans="1:12" ht="99.75" customHeight="1" x14ac:dyDescent="0.3">
      <c r="A60" s="1">
        <f t="shared" si="1"/>
        <v>58</v>
      </c>
      <c r="B60" s="99" t="s">
        <v>435</v>
      </c>
      <c r="C60" s="107" t="s">
        <v>593</v>
      </c>
      <c r="D60" s="101" t="s">
        <v>594</v>
      </c>
      <c r="E60" s="102" t="s">
        <v>596</v>
      </c>
      <c r="F60" s="94" t="s">
        <v>106</v>
      </c>
      <c r="G60" s="94" t="s">
        <v>12</v>
      </c>
      <c r="H60" s="96" t="str">
        <f t="shared" si="3"/>
        <v>Medium</v>
      </c>
      <c r="I60" s="199" t="s">
        <v>600</v>
      </c>
      <c r="J60" s="153"/>
      <c r="K60" s="153"/>
      <c r="L60" s="153"/>
    </row>
    <row r="61" spans="1:12" ht="93" customHeight="1" x14ac:dyDescent="0.3">
      <c r="A61" s="1">
        <f t="shared" si="1"/>
        <v>59</v>
      </c>
      <c r="B61" s="99" t="s">
        <v>435</v>
      </c>
      <c r="C61" s="107" t="s">
        <v>582</v>
      </c>
      <c r="D61" s="101" t="s">
        <v>597</v>
      </c>
      <c r="E61" s="102" t="s">
        <v>598</v>
      </c>
      <c r="F61" s="94" t="s">
        <v>106</v>
      </c>
      <c r="G61" s="94" t="s">
        <v>12</v>
      </c>
      <c r="H61" s="96" t="str">
        <f t="shared" si="3"/>
        <v>Medium</v>
      </c>
      <c r="I61" s="199" t="s">
        <v>562</v>
      </c>
      <c r="J61" s="153"/>
      <c r="K61" s="153"/>
      <c r="L61" s="153"/>
    </row>
    <row r="62" spans="1:12" ht="112.5" x14ac:dyDescent="0.3">
      <c r="A62" s="1">
        <f t="shared" si="1"/>
        <v>60</v>
      </c>
      <c r="B62" s="99" t="s">
        <v>435</v>
      </c>
      <c r="C62" s="107" t="s">
        <v>582</v>
      </c>
      <c r="D62" s="101" t="s">
        <v>597</v>
      </c>
      <c r="E62" s="102" t="s">
        <v>599</v>
      </c>
      <c r="F62" s="94" t="s">
        <v>106</v>
      </c>
      <c r="G62" s="94" t="s">
        <v>12</v>
      </c>
      <c r="H62" s="96" t="str">
        <f t="shared" si="3"/>
        <v>Medium</v>
      </c>
      <c r="I62" s="199" t="s">
        <v>601</v>
      </c>
      <c r="J62" s="153"/>
      <c r="K62" s="153"/>
      <c r="L62" s="153"/>
    </row>
    <row r="63" spans="1:12" ht="60" customHeight="1" x14ac:dyDescent="0.3">
      <c r="A63" s="1">
        <f t="shared" si="1"/>
        <v>61</v>
      </c>
      <c r="B63" s="99" t="s">
        <v>435</v>
      </c>
      <c r="C63" s="107" t="s">
        <v>523</v>
      </c>
      <c r="D63" s="101" t="s">
        <v>525</v>
      </c>
      <c r="E63" s="106" t="s">
        <v>532</v>
      </c>
      <c r="F63" s="94" t="s">
        <v>106</v>
      </c>
      <c r="G63" s="94" t="s">
        <v>12</v>
      </c>
      <c r="H63" s="96" t="str">
        <f t="shared" si="3"/>
        <v>Medium</v>
      </c>
      <c r="I63" s="199" t="s">
        <v>529</v>
      </c>
      <c r="J63" s="153"/>
      <c r="K63" s="153"/>
      <c r="L63" s="153"/>
    </row>
    <row r="64" spans="1:12" ht="93.75" x14ac:dyDescent="0.3">
      <c r="A64" s="1">
        <f t="shared" si="1"/>
        <v>62</v>
      </c>
      <c r="B64" s="99" t="s">
        <v>435</v>
      </c>
      <c r="C64" s="107" t="s">
        <v>523</v>
      </c>
      <c r="D64" s="101" t="s">
        <v>525</v>
      </c>
      <c r="E64" s="106" t="s">
        <v>531</v>
      </c>
      <c r="F64" s="94" t="s">
        <v>106</v>
      </c>
      <c r="G64" s="94" t="s">
        <v>12</v>
      </c>
      <c r="H64" s="96" t="str">
        <f t="shared" si="3"/>
        <v>Medium</v>
      </c>
      <c r="I64" s="199" t="s">
        <v>529</v>
      </c>
      <c r="J64" s="153"/>
      <c r="K64" s="153"/>
      <c r="L64" s="153"/>
    </row>
    <row r="65" spans="1:12" ht="56.25" x14ac:dyDescent="0.3">
      <c r="A65" s="1">
        <f t="shared" si="1"/>
        <v>63</v>
      </c>
      <c r="B65" s="99" t="s">
        <v>435</v>
      </c>
      <c r="C65" s="107" t="s">
        <v>523</v>
      </c>
      <c r="D65" s="101" t="s">
        <v>525</v>
      </c>
      <c r="E65" s="106" t="s">
        <v>530</v>
      </c>
      <c r="F65" s="94" t="s">
        <v>106</v>
      </c>
      <c r="G65" s="94" t="s">
        <v>12</v>
      </c>
      <c r="H65" s="96" t="str">
        <f t="shared" si="3"/>
        <v>Medium</v>
      </c>
      <c r="I65" s="199" t="s">
        <v>529</v>
      </c>
      <c r="J65" s="153"/>
      <c r="K65" s="153"/>
      <c r="L65" s="153"/>
    </row>
    <row r="66" spans="1:12" ht="75" x14ac:dyDescent="0.3">
      <c r="A66" s="1">
        <f t="shared" si="1"/>
        <v>64</v>
      </c>
      <c r="B66" s="99" t="s">
        <v>435</v>
      </c>
      <c r="C66" s="107" t="s">
        <v>523</v>
      </c>
      <c r="D66" s="101" t="s">
        <v>525</v>
      </c>
      <c r="E66" s="106" t="s">
        <v>527</v>
      </c>
      <c r="F66" s="94" t="s">
        <v>106</v>
      </c>
      <c r="G66" s="94" t="s">
        <v>12</v>
      </c>
      <c r="H66" s="96" t="str">
        <f t="shared" si="3"/>
        <v>Medium</v>
      </c>
      <c r="I66" s="199" t="s">
        <v>528</v>
      </c>
      <c r="J66" s="153"/>
      <c r="K66" s="153"/>
      <c r="L66" s="153"/>
    </row>
    <row r="67" spans="1:12" ht="56.25" x14ac:dyDescent="0.3">
      <c r="A67" s="1">
        <f t="shared" si="1"/>
        <v>65</v>
      </c>
      <c r="B67" s="99" t="s">
        <v>435</v>
      </c>
      <c r="C67" s="107" t="s">
        <v>523</v>
      </c>
      <c r="D67" s="101" t="s">
        <v>525</v>
      </c>
      <c r="E67" s="106" t="s">
        <v>524</v>
      </c>
      <c r="F67" s="94" t="s">
        <v>106</v>
      </c>
      <c r="G67" s="94" t="s">
        <v>12</v>
      </c>
      <c r="H67" s="96" t="str">
        <f t="shared" si="3"/>
        <v>Medium</v>
      </c>
      <c r="I67" s="199" t="s">
        <v>529</v>
      </c>
      <c r="J67" s="153"/>
      <c r="K67" s="153"/>
      <c r="L67" s="153"/>
    </row>
    <row r="68" spans="1:12" ht="75" x14ac:dyDescent="0.3">
      <c r="A68" s="1">
        <f t="shared" si="1"/>
        <v>66</v>
      </c>
      <c r="B68" s="99" t="s">
        <v>435</v>
      </c>
      <c r="C68" s="107" t="s">
        <v>585</v>
      </c>
      <c r="D68" s="101" t="s">
        <v>586</v>
      </c>
      <c r="E68" s="102" t="s">
        <v>612</v>
      </c>
      <c r="F68" s="94" t="s">
        <v>106</v>
      </c>
      <c r="G68" s="94" t="s">
        <v>12</v>
      </c>
      <c r="H68" s="96" t="str">
        <f t="shared" si="3"/>
        <v>Medium</v>
      </c>
      <c r="I68" s="199" t="s">
        <v>588</v>
      </c>
      <c r="J68" s="153"/>
      <c r="K68" s="153"/>
      <c r="L68" s="153"/>
    </row>
    <row r="69" spans="1:12" ht="61.5" customHeight="1" x14ac:dyDescent="0.3">
      <c r="A69" s="1">
        <f t="shared" si="1"/>
        <v>67</v>
      </c>
      <c r="B69" s="99" t="s">
        <v>435</v>
      </c>
      <c r="C69" s="107" t="s">
        <v>668</v>
      </c>
      <c r="D69" s="101" t="s">
        <v>630</v>
      </c>
      <c r="E69" s="102" t="s">
        <v>665</v>
      </c>
      <c r="F69" s="94" t="s">
        <v>106</v>
      </c>
      <c r="G69" s="94" t="s">
        <v>12</v>
      </c>
      <c r="H69" s="96" t="s">
        <v>105</v>
      </c>
      <c r="I69" s="199" t="s">
        <v>130</v>
      </c>
      <c r="J69" s="153"/>
      <c r="K69" s="153"/>
      <c r="L69" s="153"/>
    </row>
    <row r="70" spans="1:12" ht="75" x14ac:dyDescent="0.3">
      <c r="A70" s="1">
        <f t="shared" si="1"/>
        <v>68</v>
      </c>
      <c r="B70" s="99" t="s">
        <v>435</v>
      </c>
      <c r="C70" s="107" t="s">
        <v>481</v>
      </c>
      <c r="D70" s="101" t="s">
        <v>437</v>
      </c>
      <c r="E70" s="102" t="s">
        <v>486</v>
      </c>
      <c r="F70" s="94" t="s">
        <v>105</v>
      </c>
      <c r="G70" s="94" t="s">
        <v>105</v>
      </c>
      <c r="H70" s="96" t="str">
        <f>IF(AND(F70="Low",G70="Low"),"Low",IF(AND(F70="Low",G70="Medium"),"Low",IF(AND(F70="Medium",G70="Low"),"Low",IF(AND(F70="Medium",G70="Medium"),"Medium",IF(AND(F70="Medium",G70="High"),"High",IF(AND(F70="High",G70="Medium"),"High",IF(AND(F70="High",G70="High"),"Critical",IF(AND(F70="Low",G70="High"),"Medium",IF(AND(F70="High",G70="Low"),"Medium","")))))))))</f>
        <v>Medium</v>
      </c>
      <c r="I70" s="199" t="s">
        <v>48</v>
      </c>
      <c r="J70" s="153"/>
      <c r="K70" s="153"/>
      <c r="L70" s="153"/>
    </row>
    <row r="71" spans="1:12" ht="93.75" x14ac:dyDescent="0.3">
      <c r="A71" s="1">
        <f t="shared" si="1"/>
        <v>69</v>
      </c>
      <c r="B71" s="99" t="s">
        <v>435</v>
      </c>
      <c r="C71" s="107" t="s">
        <v>602</v>
      </c>
      <c r="D71" s="101" t="s">
        <v>603</v>
      </c>
      <c r="E71" s="102" t="s">
        <v>606</v>
      </c>
      <c r="F71" s="94" t="s">
        <v>105</v>
      </c>
      <c r="G71" s="94" t="s">
        <v>105</v>
      </c>
      <c r="H71" s="96" t="str">
        <f>IF(AND(F71="Low",G71="Low"),"Low",IF(AND(F71="Low",G71="Medium"),"Low",IF(AND(F71="Medium",G71="Low"),"Low",IF(AND(F71="Medium",G71="Medium"),"Medium",IF(AND(F71="Medium",G71="High"),"High",IF(AND(F71="High",G71="Medium"),"High",IF(AND(F71="High",G71="High"),"Critical",IF(AND(F71="Low",G71="High"),"Medium",IF(AND(F71="High",G71="Low"),"Medium","")))))))))</f>
        <v>Medium</v>
      </c>
      <c r="I71" s="199" t="s">
        <v>608</v>
      </c>
      <c r="J71" s="153"/>
      <c r="K71" s="153"/>
      <c r="L71" s="153"/>
    </row>
    <row r="72" spans="1:12" ht="96.75" customHeight="1" x14ac:dyDescent="0.3">
      <c r="A72" s="1">
        <f t="shared" si="1"/>
        <v>70</v>
      </c>
      <c r="B72" s="99" t="s">
        <v>435</v>
      </c>
      <c r="C72" s="107" t="s">
        <v>604</v>
      </c>
      <c r="D72" s="101" t="s">
        <v>605</v>
      </c>
      <c r="E72" s="102" t="s">
        <v>607</v>
      </c>
      <c r="F72" s="94" t="s">
        <v>105</v>
      </c>
      <c r="G72" s="94" t="s">
        <v>105</v>
      </c>
      <c r="H72" s="96" t="str">
        <f>IF(AND(F72="Low",G72="Low"),"Low",IF(AND(F72="Low",G72="Medium"),"Low",IF(AND(F72="Medium",G72="Low"),"Low",IF(AND(F72="Medium",G72="Medium"),"Medium",IF(AND(F72="Medium",G72="High"),"High",IF(AND(F72="High",G72="Medium"),"High",IF(AND(F72="High",G72="High"),"Critical",IF(AND(F72="Low",G72="High"),"Medium",IF(AND(F72="High",G72="Low"),"Medium","")))))))))</f>
        <v>Medium</v>
      </c>
      <c r="I72" s="199" t="s">
        <v>608</v>
      </c>
      <c r="J72" s="153"/>
      <c r="K72" s="153"/>
      <c r="L72" s="153"/>
    </row>
    <row r="73" spans="1:12" ht="58.5" customHeight="1" x14ac:dyDescent="0.3">
      <c r="A73" s="1">
        <f t="shared" si="1"/>
        <v>71</v>
      </c>
      <c r="B73" s="99" t="s">
        <v>435</v>
      </c>
      <c r="C73" s="107" t="s">
        <v>667</v>
      </c>
      <c r="D73" s="101" t="s">
        <v>630</v>
      </c>
      <c r="E73" s="102" t="s">
        <v>631</v>
      </c>
      <c r="F73" s="94" t="s">
        <v>105</v>
      </c>
      <c r="G73" s="94" t="s">
        <v>105</v>
      </c>
      <c r="H73" s="96" t="s">
        <v>105</v>
      </c>
      <c r="I73" s="199" t="s">
        <v>632</v>
      </c>
      <c r="J73" s="153"/>
      <c r="K73" s="153"/>
      <c r="L73" s="153"/>
    </row>
    <row r="74" spans="1:12" ht="80.25" customHeight="1" x14ac:dyDescent="0.3">
      <c r="A74" s="1">
        <f t="shared" si="1"/>
        <v>72</v>
      </c>
      <c r="B74" s="99" t="s">
        <v>435</v>
      </c>
      <c r="C74" s="107" t="s">
        <v>668</v>
      </c>
      <c r="D74" s="101" t="s">
        <v>630</v>
      </c>
      <c r="E74" s="102" t="s">
        <v>649</v>
      </c>
      <c r="F74" s="94" t="s">
        <v>105</v>
      </c>
      <c r="G74" s="94" t="s">
        <v>105</v>
      </c>
      <c r="H74" s="96" t="s">
        <v>105</v>
      </c>
      <c r="I74" s="199" t="s">
        <v>650</v>
      </c>
      <c r="J74" s="153"/>
      <c r="K74" s="153"/>
      <c r="L74" s="153"/>
    </row>
    <row r="75" spans="1:12" ht="75" x14ac:dyDescent="0.3">
      <c r="A75" s="1">
        <f t="shared" si="1"/>
        <v>73</v>
      </c>
      <c r="B75" s="99" t="s">
        <v>435</v>
      </c>
      <c r="C75" s="107" t="s">
        <v>667</v>
      </c>
      <c r="D75" s="101" t="s">
        <v>635</v>
      </c>
      <c r="E75" s="102" t="s">
        <v>654</v>
      </c>
      <c r="F75" s="94" t="s">
        <v>105</v>
      </c>
      <c r="G75" s="94" t="s">
        <v>105</v>
      </c>
      <c r="H75" s="96" t="s">
        <v>105</v>
      </c>
      <c r="I75" s="199" t="s">
        <v>759</v>
      </c>
      <c r="J75" s="153"/>
      <c r="K75" s="153"/>
      <c r="L75" s="153"/>
    </row>
    <row r="76" spans="1:12" ht="61.5" customHeight="1" x14ac:dyDescent="0.3">
      <c r="A76" s="1">
        <f t="shared" ref="A76:A97" si="4">A75+1</f>
        <v>74</v>
      </c>
      <c r="B76" s="99" t="s">
        <v>435</v>
      </c>
      <c r="C76" s="107" t="s">
        <v>667</v>
      </c>
      <c r="D76" s="101" t="s">
        <v>635</v>
      </c>
      <c r="E76" s="102" t="s">
        <v>660</v>
      </c>
      <c r="F76" s="94" t="s">
        <v>105</v>
      </c>
      <c r="G76" s="94" t="s">
        <v>105</v>
      </c>
      <c r="H76" s="96" t="s">
        <v>105</v>
      </c>
      <c r="I76" s="199" t="s">
        <v>760</v>
      </c>
      <c r="J76" s="153"/>
      <c r="K76" s="153"/>
      <c r="L76" s="153"/>
    </row>
    <row r="77" spans="1:12" ht="75" x14ac:dyDescent="0.3">
      <c r="A77" s="1">
        <f t="shared" si="4"/>
        <v>75</v>
      </c>
      <c r="B77" s="99" t="s">
        <v>435</v>
      </c>
      <c r="C77" s="100" t="s">
        <v>472</v>
      </c>
      <c r="D77" s="108" t="s">
        <v>473</v>
      </c>
      <c r="E77" s="102" t="s">
        <v>475</v>
      </c>
      <c r="F77" s="94" t="s">
        <v>106</v>
      </c>
      <c r="G77" s="94" t="s">
        <v>105</v>
      </c>
      <c r="H77" s="96" t="s">
        <v>105</v>
      </c>
      <c r="I77" s="199" t="s">
        <v>39</v>
      </c>
      <c r="J77" s="153"/>
      <c r="K77" s="153"/>
      <c r="L77" s="153"/>
    </row>
    <row r="78" spans="1:12" ht="56.25" x14ac:dyDescent="0.3">
      <c r="A78" s="1">
        <f t="shared" si="4"/>
        <v>76</v>
      </c>
      <c r="B78" s="99" t="s">
        <v>435</v>
      </c>
      <c r="C78" s="107" t="s">
        <v>585</v>
      </c>
      <c r="D78" s="101" t="s">
        <v>586</v>
      </c>
      <c r="E78" s="106" t="s">
        <v>610</v>
      </c>
      <c r="F78" s="94" t="s">
        <v>106</v>
      </c>
      <c r="G78" s="94" t="s">
        <v>105</v>
      </c>
      <c r="H78" s="96" t="s">
        <v>105</v>
      </c>
      <c r="I78" s="199" t="s">
        <v>615</v>
      </c>
      <c r="J78" s="153"/>
      <c r="K78" s="153"/>
      <c r="L78" s="153"/>
    </row>
    <row r="79" spans="1:12" ht="93.75" x14ac:dyDescent="0.3">
      <c r="A79" s="1">
        <f t="shared" si="4"/>
        <v>77</v>
      </c>
      <c r="B79" s="99" t="s">
        <v>435</v>
      </c>
      <c r="C79" s="107" t="s">
        <v>449</v>
      </c>
      <c r="D79" s="101" t="s">
        <v>447</v>
      </c>
      <c r="E79" s="106" t="s">
        <v>450</v>
      </c>
      <c r="F79" s="94" t="s">
        <v>105</v>
      </c>
      <c r="G79" s="94" t="s">
        <v>106</v>
      </c>
      <c r="H79" s="96" t="str">
        <f>IF(AND(F79="Low",G79="Low"),"Low",IF(AND(F79="Low",G79="Medium"),"Low",IF(AND(F79="Medium",G79="Low"),"Low",IF(AND(F79="Medium",G79="Medium"),"Medium",IF(AND(F79="Medium",G79="High"),"High",IF(AND(F79="High",G79="Medium"),"High",IF(AND(F79="High",G79="High"),"Critical",IF(AND(F79="Low",G79="High"),"Medium",IF(AND(F79="High",G79="Low"),"Medium","")))))))))</f>
        <v>Low</v>
      </c>
      <c r="I79" s="199" t="s">
        <v>621</v>
      </c>
      <c r="J79" s="153"/>
      <c r="K79" s="153"/>
      <c r="L79" s="153"/>
    </row>
    <row r="80" spans="1:12" ht="112.5" x14ac:dyDescent="0.3">
      <c r="A80" s="1">
        <f t="shared" si="4"/>
        <v>78</v>
      </c>
      <c r="B80" s="99" t="s">
        <v>435</v>
      </c>
      <c r="C80" s="107" t="s">
        <v>618</v>
      </c>
      <c r="D80" s="101" t="s">
        <v>597</v>
      </c>
      <c r="E80" s="102" t="s">
        <v>619</v>
      </c>
      <c r="F80" s="94" t="s">
        <v>106</v>
      </c>
      <c r="G80" s="94" t="s">
        <v>105</v>
      </c>
      <c r="H80" s="96" t="str">
        <f>IF(AND(F80="Low",G80="Low"),"Low",IF(AND(F80="Low",G80="Medium"),"Low",IF(AND(F80="Medium",G80="Low"),"Low",IF(AND(F80="Medium",G80="Medium"),"Medium",IF(AND(F80="Medium",G80="High"),"High",IF(AND(F80="High",G80="Medium"),"High",IF(AND(F80="High",G80="High"),"Critical",IF(AND(F80="Low",G80="High"),"Medium",IF(AND(F80="High",G80="Low"),"Medium","")))))))))</f>
        <v>Low</v>
      </c>
      <c r="I80" s="199" t="s">
        <v>620</v>
      </c>
      <c r="J80" s="153"/>
      <c r="K80" s="153"/>
      <c r="L80" s="153"/>
    </row>
    <row r="81" spans="1:12" ht="56.25" x14ac:dyDescent="0.3">
      <c r="A81" s="1">
        <f t="shared" si="4"/>
        <v>79</v>
      </c>
      <c r="B81" s="99" t="s">
        <v>435</v>
      </c>
      <c r="C81" s="107" t="s">
        <v>667</v>
      </c>
      <c r="D81" s="101" t="s">
        <v>633</v>
      </c>
      <c r="E81" s="102" t="s">
        <v>634</v>
      </c>
      <c r="F81" s="94" t="s">
        <v>106</v>
      </c>
      <c r="G81" s="94" t="s">
        <v>105</v>
      </c>
      <c r="H81" s="96" t="s">
        <v>106</v>
      </c>
      <c r="I81" s="199" t="s">
        <v>758</v>
      </c>
      <c r="J81" s="153"/>
      <c r="K81" s="153"/>
      <c r="L81" s="153"/>
    </row>
    <row r="82" spans="1:12" ht="57" customHeight="1" x14ac:dyDescent="0.3">
      <c r="A82" s="1">
        <f t="shared" si="4"/>
        <v>80</v>
      </c>
      <c r="B82" s="99" t="s">
        <v>435</v>
      </c>
      <c r="C82" s="107" t="s">
        <v>667</v>
      </c>
      <c r="D82" s="101" t="s">
        <v>635</v>
      </c>
      <c r="E82" s="102" t="s">
        <v>636</v>
      </c>
      <c r="F82" s="94" t="s">
        <v>106</v>
      </c>
      <c r="G82" s="94" t="s">
        <v>105</v>
      </c>
      <c r="H82" s="96" t="s">
        <v>106</v>
      </c>
      <c r="I82" s="199" t="s">
        <v>758</v>
      </c>
      <c r="J82" s="153"/>
      <c r="K82" s="153"/>
      <c r="L82" s="153"/>
    </row>
    <row r="83" spans="1:12" ht="56.25" x14ac:dyDescent="0.3">
      <c r="A83" s="1">
        <f t="shared" si="4"/>
        <v>81</v>
      </c>
      <c r="B83" s="99" t="s">
        <v>435</v>
      </c>
      <c r="C83" s="107" t="s">
        <v>523</v>
      </c>
      <c r="D83" s="101" t="s">
        <v>525</v>
      </c>
      <c r="E83" s="106" t="s">
        <v>533</v>
      </c>
      <c r="F83" s="94" t="s">
        <v>106</v>
      </c>
      <c r="G83" s="94" t="s">
        <v>105</v>
      </c>
      <c r="H83" s="96" t="str">
        <f t="shared" ref="H83:H97" si="5">IF(AND(F83="Low",G83="Low"),"Low",IF(AND(F83="Low",G83="Medium"),"Low",IF(AND(F83="Medium",G83="Low"),"Low",IF(AND(F83="Medium",G83="Medium"),"Medium",IF(AND(F83="Medium",G83="High"),"High",IF(AND(F83="High",G83="Medium"),"High",IF(AND(F83="High",G83="High"),"Critical",IF(AND(F83="Low",G83="High"),"Medium",IF(AND(F83="High",G83="Low"),"Medium","")))))))))</f>
        <v>Low</v>
      </c>
      <c r="I83" s="199" t="s">
        <v>529</v>
      </c>
      <c r="J83" s="153"/>
      <c r="K83" s="153"/>
      <c r="L83" s="153"/>
    </row>
    <row r="84" spans="1:12" ht="93.75" x14ac:dyDescent="0.3">
      <c r="A84" s="1">
        <f t="shared" si="4"/>
        <v>82</v>
      </c>
      <c r="B84" s="99" t="s">
        <v>435</v>
      </c>
      <c r="C84" s="107" t="s">
        <v>449</v>
      </c>
      <c r="D84" s="101" t="s">
        <v>447</v>
      </c>
      <c r="E84" s="106" t="s">
        <v>451</v>
      </c>
      <c r="F84" s="94" t="s">
        <v>106</v>
      </c>
      <c r="G84" s="94" t="s">
        <v>105</v>
      </c>
      <c r="H84" s="96" t="str">
        <f t="shared" si="5"/>
        <v>Low</v>
      </c>
      <c r="I84" s="199" t="s">
        <v>621</v>
      </c>
      <c r="J84" s="153"/>
      <c r="K84" s="153"/>
      <c r="L84" s="153"/>
    </row>
    <row r="85" spans="1:12" ht="93.75" x14ac:dyDescent="0.3">
      <c r="A85" s="1">
        <f t="shared" si="4"/>
        <v>83</v>
      </c>
      <c r="B85" s="99" t="s">
        <v>435</v>
      </c>
      <c r="C85" s="107" t="s">
        <v>449</v>
      </c>
      <c r="D85" s="101" t="s">
        <v>447</v>
      </c>
      <c r="E85" s="106" t="s">
        <v>452</v>
      </c>
      <c r="F85" s="94" t="s">
        <v>106</v>
      </c>
      <c r="G85" s="94" t="s">
        <v>105</v>
      </c>
      <c r="H85" s="96" t="str">
        <f t="shared" si="5"/>
        <v>Low</v>
      </c>
      <c r="I85" s="199" t="s">
        <v>621</v>
      </c>
      <c r="J85" s="153"/>
      <c r="K85" s="153"/>
      <c r="L85" s="153"/>
    </row>
    <row r="86" spans="1:12" ht="93.75" x14ac:dyDescent="0.3">
      <c r="A86" s="1">
        <f t="shared" si="4"/>
        <v>84</v>
      </c>
      <c r="B86" s="99" t="s">
        <v>435</v>
      </c>
      <c r="C86" s="107" t="s">
        <v>449</v>
      </c>
      <c r="D86" s="101" t="s">
        <v>447</v>
      </c>
      <c r="E86" s="106" t="s">
        <v>453</v>
      </c>
      <c r="F86" s="94" t="s">
        <v>106</v>
      </c>
      <c r="G86" s="94" t="s">
        <v>105</v>
      </c>
      <c r="H86" s="96" t="str">
        <f t="shared" si="5"/>
        <v>Low</v>
      </c>
      <c r="I86" s="199" t="s">
        <v>622</v>
      </c>
      <c r="J86" s="153"/>
      <c r="K86" s="153"/>
      <c r="L86" s="153"/>
    </row>
    <row r="87" spans="1:12" ht="93.75" x14ac:dyDescent="0.3">
      <c r="A87" s="1">
        <f t="shared" si="4"/>
        <v>85</v>
      </c>
      <c r="B87" s="99" t="s">
        <v>435</v>
      </c>
      <c r="C87" s="107" t="s">
        <v>449</v>
      </c>
      <c r="D87" s="101" t="s">
        <v>447</v>
      </c>
      <c r="E87" s="106" t="s">
        <v>454</v>
      </c>
      <c r="F87" s="94" t="s">
        <v>106</v>
      </c>
      <c r="G87" s="94" t="s">
        <v>105</v>
      </c>
      <c r="H87" s="96" t="str">
        <f t="shared" si="5"/>
        <v>Low</v>
      </c>
      <c r="I87" s="199" t="s">
        <v>622</v>
      </c>
      <c r="J87" s="153"/>
      <c r="K87" s="153"/>
      <c r="L87" s="153"/>
    </row>
    <row r="88" spans="1:12" ht="75" x14ac:dyDescent="0.3">
      <c r="A88" s="1">
        <f t="shared" si="4"/>
        <v>86</v>
      </c>
      <c r="B88" s="99" t="s">
        <v>435</v>
      </c>
      <c r="C88" s="107" t="s">
        <v>481</v>
      </c>
      <c r="D88" s="101" t="s">
        <v>437</v>
      </c>
      <c r="E88" s="102" t="s">
        <v>482</v>
      </c>
      <c r="F88" s="94" t="s">
        <v>106</v>
      </c>
      <c r="G88" s="94" t="s">
        <v>105</v>
      </c>
      <c r="H88" s="96" t="str">
        <f t="shared" si="5"/>
        <v>Low</v>
      </c>
      <c r="I88" s="199" t="s">
        <v>484</v>
      </c>
      <c r="J88" s="153"/>
      <c r="K88" s="153"/>
      <c r="L88" s="153"/>
    </row>
    <row r="89" spans="1:12" ht="75" x14ac:dyDescent="0.3">
      <c r="A89" s="1">
        <f t="shared" si="4"/>
        <v>87</v>
      </c>
      <c r="B89" s="99" t="s">
        <v>435</v>
      </c>
      <c r="C89" s="107" t="s">
        <v>481</v>
      </c>
      <c r="D89" s="101" t="s">
        <v>437</v>
      </c>
      <c r="E89" s="102" t="s">
        <v>485</v>
      </c>
      <c r="F89" s="94" t="s">
        <v>106</v>
      </c>
      <c r="G89" s="94" t="s">
        <v>105</v>
      </c>
      <c r="H89" s="96" t="str">
        <f t="shared" si="5"/>
        <v>Low</v>
      </c>
      <c r="I89" s="199" t="s">
        <v>28</v>
      </c>
      <c r="J89" s="153"/>
      <c r="K89" s="153"/>
      <c r="L89" s="153"/>
    </row>
    <row r="90" spans="1:12" ht="75" x14ac:dyDescent="0.3">
      <c r="A90" s="1">
        <f t="shared" si="4"/>
        <v>88</v>
      </c>
      <c r="B90" s="99" t="s">
        <v>435</v>
      </c>
      <c r="C90" s="107" t="s">
        <v>481</v>
      </c>
      <c r="D90" s="101" t="s">
        <v>437</v>
      </c>
      <c r="E90" s="102" t="s">
        <v>488</v>
      </c>
      <c r="F90" s="94" t="s">
        <v>106</v>
      </c>
      <c r="G90" s="94" t="s">
        <v>105</v>
      </c>
      <c r="H90" s="96" t="str">
        <f t="shared" si="5"/>
        <v>Low</v>
      </c>
      <c r="I90" s="199" t="s">
        <v>48</v>
      </c>
      <c r="J90" s="153"/>
      <c r="K90" s="153"/>
      <c r="L90" s="153"/>
    </row>
    <row r="91" spans="1:12" ht="77.25" customHeight="1" x14ac:dyDescent="0.3">
      <c r="A91" s="1">
        <f t="shared" si="4"/>
        <v>89</v>
      </c>
      <c r="B91" s="99" t="s">
        <v>435</v>
      </c>
      <c r="C91" s="107" t="s">
        <v>585</v>
      </c>
      <c r="D91" s="101" t="s">
        <v>586</v>
      </c>
      <c r="E91" s="106" t="s">
        <v>613</v>
      </c>
      <c r="F91" s="94" t="s">
        <v>106</v>
      </c>
      <c r="G91" s="94" t="s">
        <v>105</v>
      </c>
      <c r="H91" s="96" t="str">
        <f t="shared" si="5"/>
        <v>Low</v>
      </c>
      <c r="I91" s="199" t="s">
        <v>614</v>
      </c>
      <c r="J91" s="153"/>
      <c r="K91" s="153"/>
      <c r="L91" s="153"/>
    </row>
    <row r="92" spans="1:12" ht="56.25" customHeight="1" x14ac:dyDescent="0.3">
      <c r="A92" s="1">
        <f t="shared" si="4"/>
        <v>90</v>
      </c>
      <c r="B92" s="99" t="s">
        <v>435</v>
      </c>
      <c r="C92" s="107" t="s">
        <v>585</v>
      </c>
      <c r="D92" s="101" t="s">
        <v>586</v>
      </c>
      <c r="E92" s="106" t="s">
        <v>609</v>
      </c>
      <c r="F92" s="94" t="s">
        <v>106</v>
      </c>
      <c r="G92" s="94" t="s">
        <v>105</v>
      </c>
      <c r="H92" s="96" t="str">
        <f t="shared" si="5"/>
        <v>Low</v>
      </c>
      <c r="I92" s="199" t="s">
        <v>614</v>
      </c>
      <c r="J92" s="153"/>
      <c r="K92" s="153"/>
      <c r="L92" s="153"/>
    </row>
    <row r="93" spans="1:12" ht="93.75" x14ac:dyDescent="0.3">
      <c r="A93" s="1">
        <f t="shared" si="4"/>
        <v>91</v>
      </c>
      <c r="B93" s="99" t="s">
        <v>435</v>
      </c>
      <c r="C93" s="107" t="s">
        <v>449</v>
      </c>
      <c r="D93" s="101" t="s">
        <v>447</v>
      </c>
      <c r="E93" s="106" t="s">
        <v>455</v>
      </c>
      <c r="F93" s="94" t="s">
        <v>106</v>
      </c>
      <c r="G93" s="94" t="s">
        <v>106</v>
      </c>
      <c r="H93" s="96" t="str">
        <f t="shared" si="5"/>
        <v>Low</v>
      </c>
      <c r="I93" s="199" t="s">
        <v>622</v>
      </c>
      <c r="J93" s="153"/>
      <c r="K93" s="153"/>
      <c r="L93" s="153"/>
    </row>
    <row r="94" spans="1:12" ht="93.75" x14ac:dyDescent="0.3">
      <c r="A94" s="1">
        <f t="shared" si="4"/>
        <v>92</v>
      </c>
      <c r="B94" s="99" t="s">
        <v>435</v>
      </c>
      <c r="C94" s="107" t="s">
        <v>449</v>
      </c>
      <c r="D94" s="101" t="s">
        <v>447</v>
      </c>
      <c r="E94" s="106" t="s">
        <v>456</v>
      </c>
      <c r="F94" s="94" t="s">
        <v>106</v>
      </c>
      <c r="G94" s="94" t="s">
        <v>106</v>
      </c>
      <c r="H94" s="96" t="str">
        <f t="shared" si="5"/>
        <v>Low</v>
      </c>
      <c r="I94" s="199" t="s">
        <v>621</v>
      </c>
      <c r="J94" s="153"/>
      <c r="K94" s="153"/>
      <c r="L94" s="153"/>
    </row>
    <row r="95" spans="1:12" ht="93.75" x14ac:dyDescent="0.3">
      <c r="A95" s="1">
        <f t="shared" si="4"/>
        <v>93</v>
      </c>
      <c r="B95" s="99" t="s">
        <v>435</v>
      </c>
      <c r="C95" s="107" t="s">
        <v>449</v>
      </c>
      <c r="D95" s="101" t="s">
        <v>447</v>
      </c>
      <c r="E95" s="106" t="s">
        <v>457</v>
      </c>
      <c r="F95" s="94" t="s">
        <v>106</v>
      </c>
      <c r="G95" s="94" t="s">
        <v>106</v>
      </c>
      <c r="H95" s="96" t="str">
        <f t="shared" si="5"/>
        <v>Low</v>
      </c>
      <c r="I95" s="199" t="s">
        <v>622</v>
      </c>
      <c r="J95" s="153"/>
      <c r="K95" s="153"/>
      <c r="L95" s="153"/>
    </row>
    <row r="96" spans="1:12" ht="112.5" x14ac:dyDescent="0.3">
      <c r="A96" s="1">
        <f t="shared" si="4"/>
        <v>94</v>
      </c>
      <c r="B96" s="99" t="s">
        <v>435</v>
      </c>
      <c r="C96" s="107" t="s">
        <v>443</v>
      </c>
      <c r="D96" s="101" t="s">
        <v>444</v>
      </c>
      <c r="E96" s="102" t="s">
        <v>445</v>
      </c>
      <c r="F96" s="94" t="s">
        <v>106</v>
      </c>
      <c r="G96" s="94" t="s">
        <v>106</v>
      </c>
      <c r="H96" s="96" t="str">
        <f t="shared" si="5"/>
        <v>Low</v>
      </c>
      <c r="I96" s="199" t="s">
        <v>625</v>
      </c>
      <c r="J96" s="153"/>
      <c r="K96" s="153"/>
      <c r="L96" s="153"/>
    </row>
    <row r="97" spans="1:12" ht="56.25" x14ac:dyDescent="0.3">
      <c r="A97" s="1">
        <f t="shared" si="4"/>
        <v>95</v>
      </c>
      <c r="B97" s="99" t="s">
        <v>435</v>
      </c>
      <c r="C97" s="107" t="s">
        <v>585</v>
      </c>
      <c r="D97" s="101" t="s">
        <v>586</v>
      </c>
      <c r="E97" s="106" t="s">
        <v>611</v>
      </c>
      <c r="F97" s="94" t="s">
        <v>106</v>
      </c>
      <c r="G97" s="94" t="s">
        <v>106</v>
      </c>
      <c r="H97" s="96" t="str">
        <f t="shared" si="5"/>
        <v>Low</v>
      </c>
      <c r="I97" s="199" t="s">
        <v>616</v>
      </c>
      <c r="J97" s="153"/>
      <c r="K97" s="153"/>
      <c r="L97" s="153"/>
    </row>
    <row r="98" spans="1:12" ht="18.75" x14ac:dyDescent="0.3">
      <c r="C98" s="104"/>
      <c r="D98" s="105"/>
      <c r="E98" s="104"/>
    </row>
    <row r="99" spans="1:12" ht="18.75" x14ac:dyDescent="0.3">
      <c r="C99" s="104"/>
      <c r="D99" s="105"/>
      <c r="E99" s="104"/>
    </row>
    <row r="100" spans="1:12" ht="18.75" x14ac:dyDescent="0.3">
      <c r="C100" s="104"/>
      <c r="D100" s="105"/>
      <c r="E100" s="104"/>
    </row>
    <row r="101" spans="1:12" ht="18.75" x14ac:dyDescent="0.3">
      <c r="C101" s="104"/>
      <c r="D101" s="105"/>
      <c r="E101" s="104"/>
    </row>
    <row r="102" spans="1:12" ht="18.75" x14ac:dyDescent="0.3">
      <c r="C102" s="104"/>
      <c r="D102" s="105"/>
      <c r="E102" s="104"/>
    </row>
    <row r="103" spans="1:12" ht="18.75" x14ac:dyDescent="0.3">
      <c r="C103" s="104"/>
      <c r="D103" s="105"/>
      <c r="E103" s="104"/>
    </row>
    <row r="104" spans="1:12" ht="18.75" x14ac:dyDescent="0.3">
      <c r="C104" s="104"/>
      <c r="D104" s="105"/>
      <c r="E104" s="104"/>
    </row>
    <row r="105" spans="1:12" ht="18.75" x14ac:dyDescent="0.3">
      <c r="C105" s="104"/>
      <c r="D105" s="105"/>
      <c r="E105" s="104"/>
    </row>
    <row r="106" spans="1:12" ht="18.75" x14ac:dyDescent="0.3">
      <c r="C106" s="104"/>
      <c r="D106" s="105"/>
      <c r="E106" s="104"/>
    </row>
    <row r="107" spans="1:12" ht="18.75" x14ac:dyDescent="0.3">
      <c r="C107" s="104"/>
      <c r="D107" s="105"/>
      <c r="E107" s="104"/>
    </row>
    <row r="108" spans="1:12" ht="18.75" x14ac:dyDescent="0.3">
      <c r="C108" s="104"/>
      <c r="D108" s="105"/>
      <c r="E108" s="104"/>
    </row>
    <row r="109" spans="1:12" ht="18.75" x14ac:dyDescent="0.3">
      <c r="C109" s="104"/>
      <c r="D109" s="105"/>
      <c r="E109" s="104"/>
    </row>
    <row r="110" spans="1:12" ht="18.75" x14ac:dyDescent="0.3">
      <c r="C110" s="104"/>
      <c r="D110" s="105"/>
      <c r="E110" s="104"/>
    </row>
    <row r="111" spans="1:12" ht="18.75" x14ac:dyDescent="0.3">
      <c r="C111" s="104"/>
      <c r="D111" s="105"/>
      <c r="E111" s="104"/>
    </row>
    <row r="112" spans="1:12" ht="18.75" x14ac:dyDescent="0.3">
      <c r="C112" s="104"/>
      <c r="D112" s="105"/>
      <c r="E112" s="104"/>
    </row>
    <row r="113" spans="3:5" ht="18.75" x14ac:dyDescent="0.3">
      <c r="C113" s="104"/>
      <c r="D113" s="105"/>
      <c r="E113" s="104"/>
    </row>
    <row r="114" spans="3:5" ht="18.75" x14ac:dyDescent="0.3">
      <c r="C114" s="104"/>
      <c r="D114" s="105"/>
      <c r="E114" s="104"/>
    </row>
    <row r="115" spans="3:5" ht="18.75" x14ac:dyDescent="0.3">
      <c r="C115" s="104"/>
      <c r="D115" s="105"/>
      <c r="E115" s="104"/>
    </row>
    <row r="116" spans="3:5" ht="18.75" x14ac:dyDescent="0.3">
      <c r="C116" s="104"/>
      <c r="D116" s="105"/>
      <c r="E116" s="104"/>
    </row>
    <row r="117" spans="3:5" ht="18.75" x14ac:dyDescent="0.3">
      <c r="C117" s="104"/>
      <c r="D117" s="105"/>
      <c r="E117" s="104"/>
    </row>
    <row r="118" spans="3:5" ht="18.75" x14ac:dyDescent="0.3">
      <c r="C118" s="104"/>
      <c r="D118" s="105"/>
      <c r="E118" s="104"/>
    </row>
    <row r="119" spans="3:5" ht="18.75" x14ac:dyDescent="0.3">
      <c r="C119" s="104"/>
      <c r="D119" s="105"/>
      <c r="E119" s="104"/>
    </row>
    <row r="120" spans="3:5" ht="18.75" x14ac:dyDescent="0.3">
      <c r="C120" s="104"/>
      <c r="D120" s="105"/>
      <c r="E120" s="104"/>
    </row>
    <row r="121" spans="3:5" ht="18.75" x14ac:dyDescent="0.3">
      <c r="C121" s="104"/>
      <c r="D121" s="105"/>
      <c r="E121" s="104"/>
    </row>
    <row r="122" spans="3:5" ht="18.75" x14ac:dyDescent="0.3">
      <c r="C122" s="104"/>
      <c r="D122" s="105"/>
      <c r="E122" s="104"/>
    </row>
    <row r="123" spans="3:5" ht="18.75" x14ac:dyDescent="0.3">
      <c r="C123" s="104"/>
      <c r="D123" s="105"/>
      <c r="E123" s="104"/>
    </row>
    <row r="124" spans="3:5" ht="18.75" x14ac:dyDescent="0.3">
      <c r="C124" s="104"/>
      <c r="D124" s="105"/>
      <c r="E124" s="104"/>
    </row>
    <row r="125" spans="3:5" ht="18.75" x14ac:dyDescent="0.3">
      <c r="C125" s="104"/>
      <c r="D125" s="105"/>
      <c r="E125" s="104"/>
    </row>
    <row r="126" spans="3:5" ht="18.75" x14ac:dyDescent="0.3">
      <c r="C126" s="104"/>
      <c r="D126" s="105"/>
      <c r="E126" s="104"/>
    </row>
    <row r="127" spans="3:5" ht="18.75" x14ac:dyDescent="0.3">
      <c r="C127" s="104"/>
      <c r="D127" s="105"/>
      <c r="E127" s="104"/>
    </row>
    <row r="128" spans="3:5" ht="18.75" x14ac:dyDescent="0.3">
      <c r="C128" s="104"/>
      <c r="D128" s="105"/>
      <c r="E128" s="104"/>
    </row>
    <row r="129" spans="3:5" ht="18.75" x14ac:dyDescent="0.3">
      <c r="C129" s="104"/>
      <c r="D129" s="105"/>
      <c r="E129" s="104"/>
    </row>
    <row r="130" spans="3:5" ht="18.75" x14ac:dyDescent="0.3">
      <c r="C130" s="104"/>
      <c r="D130" s="105"/>
      <c r="E130" s="104"/>
    </row>
    <row r="131" spans="3:5" ht="18.75" x14ac:dyDescent="0.3">
      <c r="C131" s="104"/>
      <c r="D131" s="105"/>
      <c r="E131" s="104"/>
    </row>
    <row r="132" spans="3:5" ht="18.75" x14ac:dyDescent="0.3">
      <c r="C132" s="104"/>
      <c r="D132" s="105"/>
      <c r="E132" s="104"/>
    </row>
    <row r="133" spans="3:5" ht="18.75" x14ac:dyDescent="0.3">
      <c r="C133" s="104"/>
      <c r="D133" s="105"/>
      <c r="E133" s="104"/>
    </row>
    <row r="134" spans="3:5" ht="18.75" x14ac:dyDescent="0.3">
      <c r="C134" s="104"/>
      <c r="D134" s="105"/>
      <c r="E134" s="104"/>
    </row>
    <row r="135" spans="3:5" ht="18.75" x14ac:dyDescent="0.3">
      <c r="C135" s="104"/>
      <c r="D135" s="105"/>
      <c r="E135" s="104"/>
    </row>
    <row r="136" spans="3:5" ht="18.75" x14ac:dyDescent="0.3">
      <c r="C136" s="104"/>
      <c r="D136" s="105"/>
      <c r="E136" s="104"/>
    </row>
    <row r="137" spans="3:5" ht="18.75" x14ac:dyDescent="0.3">
      <c r="C137" s="104"/>
      <c r="D137" s="105"/>
      <c r="E137" s="104"/>
    </row>
    <row r="138" spans="3:5" ht="18.75" x14ac:dyDescent="0.3">
      <c r="C138" s="104"/>
      <c r="D138" s="105"/>
      <c r="E138" s="104"/>
    </row>
    <row r="139" spans="3:5" ht="18.75" x14ac:dyDescent="0.3">
      <c r="C139" s="104"/>
      <c r="D139" s="105"/>
      <c r="E139" s="104"/>
    </row>
    <row r="140" spans="3:5" ht="18.75" x14ac:dyDescent="0.3">
      <c r="C140" s="104"/>
      <c r="D140" s="105"/>
      <c r="E140" s="104"/>
    </row>
    <row r="141" spans="3:5" ht="18.75" x14ac:dyDescent="0.3">
      <c r="C141" s="104"/>
      <c r="D141" s="105"/>
      <c r="E141" s="104"/>
    </row>
    <row r="142" spans="3:5" ht="18.75" x14ac:dyDescent="0.3">
      <c r="C142" s="104"/>
      <c r="D142" s="105"/>
      <c r="E142" s="104"/>
    </row>
    <row r="143" spans="3:5" ht="18.75" x14ac:dyDescent="0.3">
      <c r="C143" s="104"/>
      <c r="D143" s="105"/>
      <c r="E143" s="104"/>
    </row>
    <row r="144" spans="3:5" ht="18.75" x14ac:dyDescent="0.3">
      <c r="C144" s="104"/>
      <c r="D144" s="105"/>
      <c r="E144" s="104"/>
    </row>
    <row r="145" spans="3:5" ht="18.75" x14ac:dyDescent="0.3">
      <c r="C145" s="104"/>
      <c r="D145" s="105"/>
      <c r="E145" s="104"/>
    </row>
    <row r="146" spans="3:5" ht="18.75" x14ac:dyDescent="0.3">
      <c r="C146" s="104"/>
      <c r="D146" s="105"/>
      <c r="E146" s="104"/>
    </row>
    <row r="147" spans="3:5" ht="18.75" x14ac:dyDescent="0.3">
      <c r="C147" s="104"/>
      <c r="D147" s="105"/>
      <c r="E147" s="104"/>
    </row>
    <row r="148" spans="3:5" ht="18.75" x14ac:dyDescent="0.3">
      <c r="C148" s="104"/>
      <c r="D148" s="105"/>
      <c r="E148" s="104"/>
    </row>
    <row r="149" spans="3:5" ht="18.75" x14ac:dyDescent="0.3">
      <c r="C149" s="104"/>
      <c r="D149" s="105"/>
      <c r="E149" s="104"/>
    </row>
    <row r="150" spans="3:5" ht="18.75" x14ac:dyDescent="0.3">
      <c r="C150" s="104"/>
      <c r="D150" s="105"/>
      <c r="E150" s="104"/>
    </row>
    <row r="151" spans="3:5" ht="18.75" x14ac:dyDescent="0.3">
      <c r="C151" s="104"/>
      <c r="D151" s="105"/>
      <c r="E151" s="104"/>
    </row>
    <row r="152" spans="3:5" ht="18.75" x14ac:dyDescent="0.3">
      <c r="C152" s="104"/>
      <c r="D152" s="105"/>
      <c r="E152" s="104"/>
    </row>
    <row r="153" spans="3:5" ht="18.75" x14ac:dyDescent="0.3">
      <c r="C153" s="104"/>
      <c r="D153" s="105"/>
      <c r="E153" s="104"/>
    </row>
    <row r="154" spans="3:5" ht="18.75" x14ac:dyDescent="0.3">
      <c r="C154" s="104"/>
      <c r="D154" s="105"/>
      <c r="E154" s="104"/>
    </row>
    <row r="155" spans="3:5" ht="18.75" x14ac:dyDescent="0.3">
      <c r="C155" s="104"/>
      <c r="D155" s="105"/>
      <c r="E155" s="104"/>
    </row>
    <row r="156" spans="3:5" ht="18.75" x14ac:dyDescent="0.3">
      <c r="C156" s="104"/>
      <c r="D156" s="105"/>
      <c r="E156" s="104"/>
    </row>
    <row r="157" spans="3:5" ht="18.75" x14ac:dyDescent="0.3">
      <c r="C157" s="104"/>
      <c r="D157" s="105"/>
      <c r="E157" s="104"/>
    </row>
    <row r="158" spans="3:5" ht="18.75" x14ac:dyDescent="0.3">
      <c r="C158" s="104"/>
      <c r="D158" s="105"/>
      <c r="E158" s="104"/>
    </row>
    <row r="159" spans="3:5" ht="18.75" x14ac:dyDescent="0.3">
      <c r="C159" s="104"/>
      <c r="D159" s="105"/>
      <c r="E159" s="104"/>
    </row>
    <row r="160" spans="3:5" ht="18.75" x14ac:dyDescent="0.3">
      <c r="C160" s="104"/>
      <c r="D160" s="105"/>
      <c r="E160" s="104"/>
    </row>
    <row r="161" spans="3:5" ht="18.75" x14ac:dyDescent="0.3">
      <c r="C161" s="104"/>
      <c r="D161" s="105"/>
      <c r="E161" s="104"/>
    </row>
    <row r="162" spans="3:5" ht="18.75" x14ac:dyDescent="0.3">
      <c r="C162" s="104"/>
      <c r="D162" s="105"/>
      <c r="E162" s="104"/>
    </row>
    <row r="163" spans="3:5" ht="18.75" x14ac:dyDescent="0.3">
      <c r="C163" s="104"/>
      <c r="D163" s="105"/>
      <c r="E163" s="104"/>
    </row>
    <row r="164" spans="3:5" ht="18.75" x14ac:dyDescent="0.3">
      <c r="C164" s="104"/>
      <c r="D164" s="105"/>
      <c r="E164" s="104"/>
    </row>
    <row r="165" spans="3:5" ht="18.75" x14ac:dyDescent="0.3">
      <c r="C165" s="104"/>
      <c r="D165" s="105"/>
      <c r="E165" s="104"/>
    </row>
    <row r="166" spans="3:5" ht="18.75" x14ac:dyDescent="0.3">
      <c r="C166" s="104"/>
      <c r="D166" s="105"/>
      <c r="E166" s="104"/>
    </row>
    <row r="167" spans="3:5" ht="18.75" x14ac:dyDescent="0.3">
      <c r="C167" s="104"/>
      <c r="D167" s="105"/>
      <c r="E167" s="104"/>
    </row>
    <row r="168" spans="3:5" ht="18.75" x14ac:dyDescent="0.3">
      <c r="C168" s="104"/>
      <c r="D168" s="105"/>
      <c r="E168" s="104"/>
    </row>
    <row r="169" spans="3:5" ht="18.75" x14ac:dyDescent="0.3">
      <c r="C169" s="104"/>
      <c r="D169" s="105"/>
      <c r="E169" s="104"/>
    </row>
    <row r="170" spans="3:5" ht="18.75" x14ac:dyDescent="0.3">
      <c r="C170" s="104"/>
      <c r="D170" s="105"/>
      <c r="E170" s="104"/>
    </row>
    <row r="171" spans="3:5" ht="18.75" x14ac:dyDescent="0.3">
      <c r="C171" s="104"/>
      <c r="D171" s="105"/>
      <c r="E171" s="104"/>
    </row>
    <row r="172" spans="3:5" ht="18.75" x14ac:dyDescent="0.3">
      <c r="C172" s="104"/>
      <c r="D172" s="105"/>
      <c r="E172" s="104"/>
    </row>
    <row r="173" spans="3:5" ht="18.75" x14ac:dyDescent="0.3">
      <c r="C173" s="104"/>
      <c r="D173" s="105"/>
      <c r="E173" s="104"/>
    </row>
    <row r="174" spans="3:5" ht="18.75" x14ac:dyDescent="0.3">
      <c r="C174" s="104"/>
      <c r="D174" s="105"/>
      <c r="E174" s="104"/>
    </row>
    <row r="175" spans="3:5" ht="18.75" x14ac:dyDescent="0.3">
      <c r="C175" s="104"/>
      <c r="D175" s="105"/>
      <c r="E175" s="104"/>
    </row>
    <row r="176" spans="3:5" ht="18.75" x14ac:dyDescent="0.3">
      <c r="C176" s="104"/>
      <c r="D176" s="105"/>
      <c r="E176" s="104"/>
    </row>
    <row r="177" spans="3:5" ht="18.75" x14ac:dyDescent="0.3">
      <c r="C177" s="104"/>
      <c r="D177" s="105"/>
      <c r="E177" s="104"/>
    </row>
    <row r="178" spans="3:5" ht="18.75" x14ac:dyDescent="0.3">
      <c r="C178" s="104"/>
      <c r="D178" s="105"/>
      <c r="E178" s="104"/>
    </row>
    <row r="179" spans="3:5" ht="18.75" x14ac:dyDescent="0.3">
      <c r="C179" s="104"/>
      <c r="D179" s="105"/>
      <c r="E179" s="104"/>
    </row>
    <row r="180" spans="3:5" ht="18.75" x14ac:dyDescent="0.3">
      <c r="C180" s="104"/>
      <c r="D180" s="105"/>
      <c r="E180" s="104"/>
    </row>
    <row r="181" spans="3:5" ht="18.75" x14ac:dyDescent="0.3">
      <c r="C181" s="104"/>
      <c r="D181" s="105"/>
      <c r="E181" s="104"/>
    </row>
    <row r="182" spans="3:5" ht="18.75" x14ac:dyDescent="0.3">
      <c r="C182" s="104"/>
      <c r="D182" s="105"/>
      <c r="E182" s="104"/>
    </row>
    <row r="183" spans="3:5" ht="18.75" x14ac:dyDescent="0.3">
      <c r="C183" s="104"/>
      <c r="D183" s="105"/>
      <c r="E183" s="104"/>
    </row>
    <row r="184" spans="3:5" ht="18.75" x14ac:dyDescent="0.3">
      <c r="C184" s="104"/>
      <c r="D184" s="105"/>
      <c r="E184" s="104"/>
    </row>
    <row r="185" spans="3:5" ht="18.75" x14ac:dyDescent="0.3">
      <c r="C185" s="104"/>
      <c r="D185" s="105"/>
      <c r="E185" s="104"/>
    </row>
    <row r="186" spans="3:5" ht="18.75" x14ac:dyDescent="0.3">
      <c r="C186" s="104"/>
      <c r="D186" s="105"/>
      <c r="E186" s="104"/>
    </row>
    <row r="187" spans="3:5" ht="18.75" x14ac:dyDescent="0.3">
      <c r="C187" s="104"/>
      <c r="D187" s="105"/>
      <c r="E187" s="104"/>
    </row>
    <row r="188" spans="3:5" ht="18.75" x14ac:dyDescent="0.3">
      <c r="C188" s="104"/>
      <c r="D188" s="105"/>
      <c r="E188" s="104"/>
    </row>
    <row r="189" spans="3:5" ht="18.75" x14ac:dyDescent="0.3">
      <c r="C189" s="104"/>
      <c r="D189" s="105"/>
      <c r="E189" s="104"/>
    </row>
    <row r="190" spans="3:5" ht="18.75" x14ac:dyDescent="0.3">
      <c r="C190" s="104"/>
      <c r="D190" s="105"/>
      <c r="E190" s="104"/>
    </row>
    <row r="191" spans="3:5" ht="18.75" x14ac:dyDescent="0.3">
      <c r="C191" s="104"/>
      <c r="D191" s="105"/>
      <c r="E191" s="104"/>
    </row>
    <row r="192" spans="3:5" ht="18.75" x14ac:dyDescent="0.3">
      <c r="C192" s="104"/>
      <c r="D192" s="105"/>
      <c r="E192" s="104"/>
    </row>
    <row r="193" spans="3:5" ht="18.75" x14ac:dyDescent="0.3">
      <c r="C193" s="104"/>
      <c r="D193" s="105"/>
      <c r="E193" s="104"/>
    </row>
    <row r="194" spans="3:5" ht="18.75" x14ac:dyDescent="0.3">
      <c r="C194" s="104"/>
      <c r="D194" s="105"/>
      <c r="E194" s="104"/>
    </row>
    <row r="195" spans="3:5" ht="18.75" x14ac:dyDescent="0.3">
      <c r="C195" s="104"/>
      <c r="D195" s="105"/>
      <c r="E195" s="104"/>
    </row>
    <row r="196" spans="3:5" ht="18.75" x14ac:dyDescent="0.3">
      <c r="C196" s="104"/>
      <c r="D196" s="105"/>
      <c r="E196" s="104"/>
    </row>
    <row r="197" spans="3:5" ht="18.75" x14ac:dyDescent="0.3">
      <c r="C197" s="104"/>
      <c r="D197" s="105"/>
      <c r="E197" s="104"/>
    </row>
    <row r="198" spans="3:5" ht="18.75" x14ac:dyDescent="0.3">
      <c r="C198" s="104"/>
      <c r="D198" s="105"/>
      <c r="E198" s="104"/>
    </row>
    <row r="199" spans="3:5" ht="18.75" x14ac:dyDescent="0.3">
      <c r="C199" s="104"/>
      <c r="D199" s="105"/>
      <c r="E199" s="104"/>
    </row>
    <row r="200" spans="3:5" ht="18.75" x14ac:dyDescent="0.3">
      <c r="C200" s="104"/>
      <c r="D200" s="105"/>
      <c r="E200" s="104"/>
    </row>
    <row r="201" spans="3:5" ht="18.75" x14ac:dyDescent="0.3">
      <c r="C201" s="104"/>
      <c r="D201" s="105"/>
      <c r="E201" s="104"/>
    </row>
    <row r="202" spans="3:5" ht="18.75" x14ac:dyDescent="0.3">
      <c r="C202" s="104"/>
      <c r="D202" s="105"/>
      <c r="E202" s="104"/>
    </row>
    <row r="203" spans="3:5" ht="18.75" x14ac:dyDescent="0.3">
      <c r="C203" s="104"/>
      <c r="D203" s="105"/>
      <c r="E203" s="104"/>
    </row>
    <row r="204" spans="3:5" ht="18.75" x14ac:dyDescent="0.3">
      <c r="C204" s="104"/>
      <c r="D204" s="105"/>
      <c r="E204" s="104"/>
    </row>
    <row r="205" spans="3:5" ht="18.75" x14ac:dyDescent="0.3">
      <c r="C205" s="104"/>
      <c r="D205" s="105"/>
      <c r="E205" s="104"/>
    </row>
    <row r="206" spans="3:5" ht="18.75" x14ac:dyDescent="0.3">
      <c r="C206" s="104"/>
      <c r="D206" s="105"/>
      <c r="E206" s="104"/>
    </row>
    <row r="207" spans="3:5" ht="18.75" x14ac:dyDescent="0.3">
      <c r="C207" s="104"/>
      <c r="D207" s="105"/>
      <c r="E207" s="104"/>
    </row>
    <row r="208" spans="3:5" ht="18.75" x14ac:dyDescent="0.3">
      <c r="C208" s="104"/>
      <c r="D208" s="105"/>
      <c r="E208" s="104"/>
    </row>
    <row r="209" spans="3:5" ht="18.75" x14ac:dyDescent="0.3">
      <c r="C209" s="104"/>
      <c r="D209" s="105"/>
      <c r="E209" s="104"/>
    </row>
    <row r="210" spans="3:5" ht="18.75" x14ac:dyDescent="0.3">
      <c r="C210" s="104"/>
      <c r="D210" s="105"/>
      <c r="E210" s="104"/>
    </row>
    <row r="211" spans="3:5" ht="18.75" x14ac:dyDescent="0.3">
      <c r="C211" s="104"/>
      <c r="D211" s="105"/>
      <c r="E211" s="104"/>
    </row>
    <row r="212" spans="3:5" ht="18.75" x14ac:dyDescent="0.3">
      <c r="C212" s="104"/>
      <c r="D212" s="105"/>
      <c r="E212" s="104"/>
    </row>
    <row r="213" spans="3:5" ht="18.75" x14ac:dyDescent="0.3">
      <c r="C213" s="104"/>
      <c r="D213" s="105"/>
      <c r="E213" s="104"/>
    </row>
    <row r="214" spans="3:5" ht="18.75" x14ac:dyDescent="0.3">
      <c r="C214" s="104"/>
      <c r="D214" s="105"/>
      <c r="E214" s="104"/>
    </row>
    <row r="215" spans="3:5" ht="18.75" x14ac:dyDescent="0.3">
      <c r="C215" s="104"/>
      <c r="D215" s="105"/>
      <c r="E215" s="104"/>
    </row>
    <row r="216" spans="3:5" ht="18.75" x14ac:dyDescent="0.3">
      <c r="C216" s="104"/>
      <c r="D216" s="105"/>
      <c r="E216" s="104"/>
    </row>
    <row r="217" spans="3:5" ht="18.75" x14ac:dyDescent="0.3">
      <c r="C217" s="104"/>
      <c r="D217" s="105"/>
      <c r="E217" s="104"/>
    </row>
    <row r="218" spans="3:5" ht="18.75" x14ac:dyDescent="0.3">
      <c r="C218" s="104"/>
      <c r="D218" s="105"/>
      <c r="E218" s="104"/>
    </row>
    <row r="219" spans="3:5" ht="18.75" x14ac:dyDescent="0.3">
      <c r="C219" s="104"/>
      <c r="D219" s="105"/>
      <c r="E219" s="104"/>
    </row>
    <row r="220" spans="3:5" ht="18.75" x14ac:dyDescent="0.3">
      <c r="C220" s="104"/>
      <c r="D220" s="105"/>
      <c r="E220" s="104"/>
    </row>
    <row r="221" spans="3:5" ht="18.75" x14ac:dyDescent="0.3">
      <c r="C221" s="104"/>
      <c r="D221" s="105"/>
      <c r="E221" s="104"/>
    </row>
    <row r="222" spans="3:5" ht="18.75" x14ac:dyDescent="0.3">
      <c r="C222" s="104"/>
      <c r="D222" s="105"/>
      <c r="E222" s="104"/>
    </row>
    <row r="223" spans="3:5" ht="18.75" x14ac:dyDescent="0.3">
      <c r="C223" s="104"/>
      <c r="D223" s="105"/>
      <c r="E223" s="104"/>
    </row>
    <row r="224" spans="3:5" ht="18.75" x14ac:dyDescent="0.3">
      <c r="C224" s="104"/>
      <c r="D224" s="105"/>
      <c r="E224" s="104"/>
    </row>
    <row r="225" spans="3:5" ht="18.75" x14ac:dyDescent="0.3">
      <c r="C225" s="104"/>
      <c r="D225" s="105"/>
      <c r="E225" s="104"/>
    </row>
    <row r="226" spans="3:5" ht="18.75" x14ac:dyDescent="0.3">
      <c r="C226" s="104"/>
      <c r="D226" s="105"/>
      <c r="E226" s="104"/>
    </row>
    <row r="227" spans="3:5" ht="18.75" x14ac:dyDescent="0.3">
      <c r="C227" s="104"/>
      <c r="D227" s="105"/>
      <c r="E227" s="104"/>
    </row>
    <row r="228" spans="3:5" ht="18.75" x14ac:dyDescent="0.3">
      <c r="C228" s="104"/>
      <c r="D228" s="105"/>
      <c r="E228" s="104"/>
    </row>
    <row r="229" spans="3:5" ht="18.75" x14ac:dyDescent="0.3">
      <c r="C229" s="104"/>
      <c r="D229" s="105"/>
      <c r="E229" s="104"/>
    </row>
    <row r="230" spans="3:5" ht="18.75" x14ac:dyDescent="0.3">
      <c r="C230" s="104"/>
      <c r="D230" s="105"/>
      <c r="E230" s="104"/>
    </row>
    <row r="231" spans="3:5" ht="18.75" x14ac:dyDescent="0.3">
      <c r="C231" s="104"/>
      <c r="D231" s="105"/>
      <c r="E231" s="104"/>
    </row>
    <row r="232" spans="3:5" ht="18.75" x14ac:dyDescent="0.3">
      <c r="C232" s="104"/>
      <c r="D232" s="105"/>
      <c r="E232" s="104"/>
    </row>
    <row r="233" spans="3:5" ht="18.75" x14ac:dyDescent="0.3">
      <c r="C233" s="104"/>
      <c r="D233" s="105"/>
      <c r="E233" s="104"/>
    </row>
    <row r="234" spans="3:5" ht="18.75" x14ac:dyDescent="0.3">
      <c r="C234" s="104"/>
      <c r="D234" s="105"/>
      <c r="E234" s="104"/>
    </row>
    <row r="235" spans="3:5" ht="18.75" x14ac:dyDescent="0.3">
      <c r="C235" s="104"/>
      <c r="D235" s="105"/>
      <c r="E235" s="104"/>
    </row>
    <row r="236" spans="3:5" ht="18.75" x14ac:dyDescent="0.3">
      <c r="C236" s="104"/>
      <c r="D236" s="105"/>
      <c r="E236" s="104"/>
    </row>
    <row r="237" spans="3:5" ht="18.75" x14ac:dyDescent="0.3">
      <c r="C237" s="104"/>
      <c r="D237" s="105"/>
      <c r="E237" s="104"/>
    </row>
    <row r="238" spans="3:5" ht="18.75" x14ac:dyDescent="0.3">
      <c r="C238" s="104"/>
      <c r="D238" s="105"/>
      <c r="E238" s="104"/>
    </row>
    <row r="239" spans="3:5" ht="18.75" x14ac:dyDescent="0.3">
      <c r="C239" s="104"/>
      <c r="D239" s="105"/>
      <c r="E239" s="104"/>
    </row>
    <row r="240" spans="3:5" ht="18.75" x14ac:dyDescent="0.3">
      <c r="C240" s="104"/>
      <c r="D240" s="105"/>
      <c r="E240" s="104"/>
    </row>
    <row r="241" spans="3:5" ht="18.75" x14ac:dyDescent="0.3">
      <c r="C241" s="104"/>
      <c r="D241" s="105"/>
      <c r="E241" s="104"/>
    </row>
    <row r="242" spans="3:5" ht="18.75" x14ac:dyDescent="0.3">
      <c r="C242" s="104"/>
      <c r="D242" s="105"/>
      <c r="E242" s="104"/>
    </row>
    <row r="243" spans="3:5" ht="18.75" x14ac:dyDescent="0.3">
      <c r="C243" s="104"/>
      <c r="D243" s="105"/>
      <c r="E243" s="104"/>
    </row>
    <row r="244" spans="3:5" ht="18.75" x14ac:dyDescent="0.3">
      <c r="C244" s="104"/>
      <c r="D244" s="105"/>
      <c r="E244" s="104"/>
    </row>
    <row r="245" spans="3:5" ht="18.75" x14ac:dyDescent="0.3">
      <c r="C245" s="104"/>
      <c r="D245" s="105"/>
      <c r="E245" s="104"/>
    </row>
    <row r="246" spans="3:5" ht="18.75" x14ac:dyDescent="0.3">
      <c r="C246" s="104"/>
      <c r="D246" s="105"/>
      <c r="E246" s="104"/>
    </row>
    <row r="247" spans="3:5" ht="18.75" x14ac:dyDescent="0.3">
      <c r="C247" s="104"/>
      <c r="D247" s="105"/>
      <c r="E247" s="104"/>
    </row>
    <row r="248" spans="3:5" ht="18.75" x14ac:dyDescent="0.3">
      <c r="C248" s="104"/>
      <c r="D248" s="105"/>
      <c r="E248" s="104"/>
    </row>
    <row r="249" spans="3:5" ht="18.75" x14ac:dyDescent="0.3">
      <c r="C249" s="104"/>
      <c r="D249" s="105"/>
      <c r="E249" s="104"/>
    </row>
    <row r="250" spans="3:5" ht="18.75" x14ac:dyDescent="0.3">
      <c r="C250" s="104"/>
      <c r="D250" s="105"/>
      <c r="E250" s="104"/>
    </row>
    <row r="251" spans="3:5" ht="18.75" x14ac:dyDescent="0.3">
      <c r="C251" s="104"/>
      <c r="D251" s="105"/>
      <c r="E251" s="104"/>
    </row>
    <row r="252" spans="3:5" ht="18.75" x14ac:dyDescent="0.3">
      <c r="C252" s="104"/>
      <c r="D252" s="105"/>
      <c r="E252" s="104"/>
    </row>
    <row r="253" spans="3:5" ht="18.75" x14ac:dyDescent="0.3">
      <c r="C253" s="104"/>
      <c r="D253" s="105"/>
      <c r="E253" s="104"/>
    </row>
    <row r="254" spans="3:5" ht="18.75" x14ac:dyDescent="0.3">
      <c r="C254" s="104"/>
      <c r="D254" s="105"/>
      <c r="E254" s="104"/>
    </row>
    <row r="255" spans="3:5" ht="18.75" x14ac:dyDescent="0.3">
      <c r="C255" s="104"/>
      <c r="D255" s="105"/>
      <c r="E255" s="104"/>
    </row>
    <row r="256" spans="3:5" ht="18.75" x14ac:dyDescent="0.3">
      <c r="C256" s="104"/>
      <c r="D256" s="105"/>
      <c r="E256" s="104"/>
    </row>
    <row r="257" spans="3:5" ht="18.75" x14ac:dyDescent="0.3">
      <c r="C257" s="104"/>
      <c r="D257" s="105"/>
      <c r="E257" s="104"/>
    </row>
    <row r="258" spans="3:5" ht="18.75" x14ac:dyDescent="0.3">
      <c r="C258" s="104"/>
      <c r="D258" s="105"/>
      <c r="E258" s="104"/>
    </row>
    <row r="259" spans="3:5" ht="18.75" x14ac:dyDescent="0.3">
      <c r="C259" s="104"/>
      <c r="D259" s="105"/>
      <c r="E259" s="104"/>
    </row>
    <row r="260" spans="3:5" ht="18.75" x14ac:dyDescent="0.3">
      <c r="C260" s="104"/>
      <c r="D260" s="105"/>
      <c r="E260" s="104"/>
    </row>
    <row r="261" spans="3:5" ht="18.75" x14ac:dyDescent="0.3">
      <c r="C261" s="104"/>
      <c r="D261" s="105"/>
      <c r="E261" s="104"/>
    </row>
    <row r="262" spans="3:5" ht="18.75" x14ac:dyDescent="0.3">
      <c r="C262" s="104"/>
      <c r="D262" s="105"/>
      <c r="E262" s="104"/>
    </row>
    <row r="263" spans="3:5" ht="18.75" x14ac:dyDescent="0.3">
      <c r="C263" s="104"/>
      <c r="D263" s="105"/>
      <c r="E263" s="104"/>
    </row>
    <row r="264" spans="3:5" ht="18.75" x14ac:dyDescent="0.3">
      <c r="C264" s="104"/>
      <c r="D264" s="105"/>
      <c r="E264" s="104"/>
    </row>
    <row r="265" spans="3:5" ht="18.75" x14ac:dyDescent="0.3">
      <c r="C265" s="104"/>
      <c r="D265" s="105"/>
      <c r="E265" s="104"/>
    </row>
    <row r="266" spans="3:5" ht="18.75" x14ac:dyDescent="0.3">
      <c r="C266" s="104"/>
      <c r="D266" s="105"/>
      <c r="E266" s="104"/>
    </row>
    <row r="267" spans="3:5" ht="18.75" x14ac:dyDescent="0.3">
      <c r="C267" s="104"/>
      <c r="D267" s="105"/>
      <c r="E267" s="104"/>
    </row>
    <row r="268" spans="3:5" ht="18.75" x14ac:dyDescent="0.3">
      <c r="C268" s="104"/>
      <c r="D268" s="105"/>
      <c r="E268" s="104"/>
    </row>
    <row r="269" spans="3:5" ht="18.75" x14ac:dyDescent="0.3">
      <c r="C269" s="104"/>
      <c r="D269" s="105"/>
      <c r="E269" s="104"/>
    </row>
    <row r="270" spans="3:5" ht="18.75" x14ac:dyDescent="0.3">
      <c r="C270" s="104"/>
      <c r="D270" s="105"/>
      <c r="E270" s="104"/>
    </row>
    <row r="271" spans="3:5" ht="18.75" x14ac:dyDescent="0.3">
      <c r="C271" s="104"/>
      <c r="D271" s="105"/>
      <c r="E271" s="104"/>
    </row>
    <row r="272" spans="3:5" ht="18.75" x14ac:dyDescent="0.3">
      <c r="C272" s="104"/>
      <c r="D272" s="105"/>
      <c r="E272" s="104"/>
    </row>
    <row r="273" spans="3:5" ht="18.75" x14ac:dyDescent="0.3">
      <c r="C273" s="104"/>
      <c r="D273" s="105"/>
      <c r="E273" s="104"/>
    </row>
    <row r="274" spans="3:5" ht="18.75" x14ac:dyDescent="0.3">
      <c r="C274" s="104"/>
      <c r="D274" s="105"/>
      <c r="E274" s="104"/>
    </row>
    <row r="275" spans="3:5" ht="18.75" x14ac:dyDescent="0.3">
      <c r="C275" s="104"/>
      <c r="D275" s="105"/>
      <c r="E275" s="104"/>
    </row>
    <row r="276" spans="3:5" ht="18.75" x14ac:dyDescent="0.3">
      <c r="C276" s="104"/>
      <c r="D276" s="105"/>
      <c r="E276" s="104"/>
    </row>
    <row r="277" spans="3:5" ht="18.75" x14ac:dyDescent="0.3">
      <c r="C277" s="104"/>
      <c r="D277" s="105"/>
      <c r="E277" s="104"/>
    </row>
    <row r="278" spans="3:5" ht="18.75" x14ac:dyDescent="0.3">
      <c r="C278" s="104"/>
      <c r="D278" s="105"/>
      <c r="E278" s="104"/>
    </row>
    <row r="279" spans="3:5" ht="18.75" x14ac:dyDescent="0.3">
      <c r="C279" s="104"/>
      <c r="D279" s="104"/>
      <c r="E279" s="104"/>
    </row>
    <row r="280" spans="3:5" ht="18.75" x14ac:dyDescent="0.3">
      <c r="C280" s="104"/>
      <c r="D280" s="104"/>
      <c r="E280" s="104"/>
    </row>
  </sheetData>
  <sortState ref="A3:L104">
    <sortCondition sortBy="fontColor" ref="H2" dxfId="68"/>
  </sortState>
  <conditionalFormatting sqref="F3 F12:H97">
    <cfRule type="cellIs" dxfId="67" priority="101" operator="equal">
      <formula>"Critical"</formula>
    </cfRule>
    <cfRule type="cellIs" dxfId="66" priority="102" operator="equal">
      <formula>"High"</formula>
    </cfRule>
    <cfRule type="cellIs" dxfId="65" priority="103" operator="equal">
      <formula>"Medium"</formula>
    </cfRule>
    <cfRule type="cellIs" dxfId="64" priority="104" operator="equal">
      <formula>"Low"</formula>
    </cfRule>
  </conditionalFormatting>
  <conditionalFormatting sqref="H3:H8">
    <cfRule type="cellIs" dxfId="63" priority="85" operator="equal">
      <formula>"Critical"</formula>
    </cfRule>
    <cfRule type="cellIs" dxfId="62" priority="86" operator="equal">
      <formula>"High"</formula>
    </cfRule>
    <cfRule type="cellIs" dxfId="61" priority="87" operator="equal">
      <formula>"Medium"</formula>
    </cfRule>
    <cfRule type="cellIs" dxfId="60" priority="88" operator="equal">
      <formula>"Low"</formula>
    </cfRule>
  </conditionalFormatting>
  <conditionalFormatting sqref="H3:H8">
    <cfRule type="cellIs" dxfId="59" priority="81" operator="equal">
      <formula>"Critical"</formula>
    </cfRule>
    <cfRule type="cellIs" dxfId="58" priority="82" operator="equal">
      <formula>"High"</formula>
    </cfRule>
    <cfRule type="cellIs" dxfId="57" priority="83" operator="equal">
      <formula>"Medium"</formula>
    </cfRule>
    <cfRule type="cellIs" dxfId="56" priority="84" operator="equal">
      <formula>"Low"</formula>
    </cfRule>
  </conditionalFormatting>
  <conditionalFormatting sqref="H3:H8">
    <cfRule type="cellIs" dxfId="55" priority="77" operator="equal">
      <formula>"Critical"</formula>
    </cfRule>
    <cfRule type="cellIs" dxfId="54" priority="78" operator="equal">
      <formula>"High"</formula>
    </cfRule>
    <cfRule type="cellIs" dxfId="53" priority="79" operator="equal">
      <formula>"Medium"</formula>
    </cfRule>
    <cfRule type="cellIs" dxfId="52" priority="80" operator="equal">
      <formula>"Low"</formula>
    </cfRule>
  </conditionalFormatting>
  <conditionalFormatting sqref="G3">
    <cfRule type="cellIs" dxfId="51" priority="73" operator="equal">
      <formula>"Critical"</formula>
    </cfRule>
    <cfRule type="cellIs" dxfId="50" priority="74" operator="equal">
      <formula>"High"</formula>
    </cfRule>
    <cfRule type="cellIs" dxfId="49" priority="75" operator="equal">
      <formula>"Medium"</formula>
    </cfRule>
    <cfRule type="cellIs" dxfId="48" priority="76" operator="equal">
      <formula>"Low"</formula>
    </cfRule>
  </conditionalFormatting>
  <conditionalFormatting sqref="F4:F8">
    <cfRule type="cellIs" dxfId="47" priority="69" operator="equal">
      <formula>"Critical"</formula>
    </cfRule>
    <cfRule type="cellIs" dxfId="46" priority="70" operator="equal">
      <formula>"High"</formula>
    </cfRule>
    <cfRule type="cellIs" dxfId="45" priority="71" operator="equal">
      <formula>"Medium"</formula>
    </cfRule>
    <cfRule type="cellIs" dxfId="44" priority="72" operator="equal">
      <formula>"Low"</formula>
    </cfRule>
  </conditionalFormatting>
  <conditionalFormatting sqref="G4:G8">
    <cfRule type="cellIs" dxfId="43" priority="65" operator="equal">
      <formula>"Critical"</formula>
    </cfRule>
    <cfRule type="cellIs" dxfId="42" priority="66" operator="equal">
      <formula>"High"</formula>
    </cfRule>
    <cfRule type="cellIs" dxfId="41" priority="67" operator="equal">
      <formula>"Medium"</formula>
    </cfRule>
    <cfRule type="cellIs" dxfId="40" priority="68" operator="equal">
      <formula>"Low"</formula>
    </cfRule>
  </conditionalFormatting>
  <conditionalFormatting sqref="H9">
    <cfRule type="cellIs" dxfId="39" priority="41" operator="equal">
      <formula>"Critical"</formula>
    </cfRule>
    <cfRule type="cellIs" dxfId="38" priority="42" operator="equal">
      <formula>"High"</formula>
    </cfRule>
    <cfRule type="cellIs" dxfId="37" priority="43" operator="equal">
      <formula>"Medium"</formula>
    </cfRule>
    <cfRule type="cellIs" dxfId="36" priority="44" operator="equal">
      <formula>"Low"</formula>
    </cfRule>
  </conditionalFormatting>
  <conditionalFormatting sqref="H9">
    <cfRule type="cellIs" dxfId="35" priority="37" operator="equal">
      <formula>"Critical"</formula>
    </cfRule>
    <cfRule type="cellIs" dxfId="34" priority="38" operator="equal">
      <formula>"High"</formula>
    </cfRule>
    <cfRule type="cellIs" dxfId="33" priority="39" operator="equal">
      <formula>"Medium"</formula>
    </cfRule>
    <cfRule type="cellIs" dxfId="32" priority="40" operator="equal">
      <formula>"Low"</formula>
    </cfRule>
  </conditionalFormatting>
  <conditionalFormatting sqref="H9">
    <cfRule type="cellIs" dxfId="31" priority="33" operator="equal">
      <formula>"Critical"</formula>
    </cfRule>
    <cfRule type="cellIs" dxfId="30" priority="34" operator="equal">
      <formula>"High"</formula>
    </cfRule>
    <cfRule type="cellIs" dxfId="29" priority="35" operator="equal">
      <formula>"Medium"</formula>
    </cfRule>
    <cfRule type="cellIs" dxfId="28" priority="36" operator="equal">
      <formula>"Low"</formula>
    </cfRule>
  </conditionalFormatting>
  <conditionalFormatting sqref="F9">
    <cfRule type="cellIs" dxfId="27" priority="29" operator="equal">
      <formula>"Critical"</formula>
    </cfRule>
    <cfRule type="cellIs" dxfId="26" priority="30" operator="equal">
      <formula>"High"</formula>
    </cfRule>
    <cfRule type="cellIs" dxfId="25" priority="31" operator="equal">
      <formula>"Medium"</formula>
    </cfRule>
    <cfRule type="cellIs" dxfId="24" priority="32" operator="equal">
      <formula>"Low"</formula>
    </cfRule>
  </conditionalFormatting>
  <conditionalFormatting sqref="G9">
    <cfRule type="cellIs" dxfId="23" priority="25" operator="equal">
      <formula>"Critical"</formula>
    </cfRule>
    <cfRule type="cellIs" dxfId="22" priority="26" operator="equal">
      <formula>"High"</formula>
    </cfRule>
    <cfRule type="cellIs" dxfId="21" priority="27" operator="equal">
      <formula>"Medium"</formula>
    </cfRule>
    <cfRule type="cellIs" dxfId="20" priority="28" operator="equal">
      <formula>"Low"</formula>
    </cfRule>
  </conditionalFormatting>
  <conditionalFormatting sqref="H10:H11">
    <cfRule type="cellIs" dxfId="19" priority="21" operator="equal">
      <formula>"Critical"</formula>
    </cfRule>
    <cfRule type="cellIs" dxfId="18" priority="22" operator="equal">
      <formula>"High"</formula>
    </cfRule>
    <cfRule type="cellIs" dxfId="17" priority="23" operator="equal">
      <formula>"Medium"</formula>
    </cfRule>
    <cfRule type="cellIs" dxfId="16" priority="24" operator="equal">
      <formula>"Low"</formula>
    </cfRule>
  </conditionalFormatting>
  <conditionalFormatting sqref="H10:H11">
    <cfRule type="cellIs" dxfId="15" priority="17" operator="equal">
      <formula>"Critical"</formula>
    </cfRule>
    <cfRule type="cellIs" dxfId="14" priority="18" operator="equal">
      <formula>"High"</formula>
    </cfRule>
    <cfRule type="cellIs" dxfId="13" priority="19" operator="equal">
      <formula>"Medium"</formula>
    </cfRule>
    <cfRule type="cellIs" dxfId="12" priority="20" operator="equal">
      <formula>"Low"</formula>
    </cfRule>
  </conditionalFormatting>
  <conditionalFormatting sqref="H10:H11">
    <cfRule type="cellIs" dxfId="11" priority="13" operator="equal">
      <formula>"Critical"</formula>
    </cfRule>
    <cfRule type="cellIs" dxfId="10" priority="14" operator="equal">
      <formula>"High"</formula>
    </cfRule>
    <cfRule type="cellIs" dxfId="9" priority="15" operator="equal">
      <formula>"Medium"</formula>
    </cfRule>
    <cfRule type="cellIs" dxfId="8" priority="16" operator="equal">
      <formula>"Low"</formula>
    </cfRule>
  </conditionalFormatting>
  <conditionalFormatting sqref="F10:F11">
    <cfRule type="cellIs" dxfId="7" priority="9" operator="equal">
      <formula>"Critical"</formula>
    </cfRule>
    <cfRule type="cellIs" dxfId="6" priority="10" operator="equal">
      <formula>"High"</formula>
    </cfRule>
    <cfRule type="cellIs" dxfId="5" priority="11" operator="equal">
      <formula>"Medium"</formula>
    </cfRule>
    <cfRule type="cellIs" dxfId="4" priority="12" operator="equal">
      <formula>"Low"</formula>
    </cfRule>
  </conditionalFormatting>
  <conditionalFormatting sqref="G10:G11">
    <cfRule type="cellIs" dxfId="3" priority="5" operator="equal">
      <formula>"Critical"</formula>
    </cfRule>
    <cfRule type="cellIs" dxfId="2" priority="6" operator="equal">
      <formula>"High"</formula>
    </cfRule>
    <cfRule type="cellIs" dxfId="1" priority="7" operator="equal">
      <formula>"Medium"</formula>
    </cfRule>
    <cfRule type="cellIs" dxfId="0" priority="8" operator="equal">
      <formula>"Low"</formula>
    </cfRule>
  </conditionalFormatting>
  <pageMargins left="0.25" right="0.25" top="0.5" bottom="0.5" header="0.3" footer="0.3"/>
  <pageSetup scale="53" fitToHeight="26" orientation="landscape" r:id="rId1"/>
  <headerFooter>
    <oddHeader xml:space="preserve">&amp;C&amp;"Arial,Bold"&amp;12The University of Texas of the Permian Basin
FY 2019 Audit Plan
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Please select a taxonomy term">
          <x14:formula1>
            <xm:f>'Taxonomy - DO NOT EDIT'!$A$2:$A$288</xm:f>
          </x14:formula1>
          <xm:sqref>I3:I97</xm:sqref>
        </x14:dataValidation>
        <x14:dataValidation type="list" showInputMessage="1" showErrorMessage="1">
          <x14:formula1>
            <xm:f>'Taxonomy - DO NOT EDIT'!$G$18:$G$19</xm:f>
          </x14:formula1>
          <xm:sqref>J3:J97</xm:sqref>
        </x14:dataValidation>
        <x14:dataValidation type="list" errorStyle="warning" showErrorMessage="1" error="Please use the dropdown to select the Risk Score">
          <x14:formula1>
            <xm:f>'Taxonomy - DO NOT EDIT'!$G$3:$G$6</xm:f>
          </x14:formula1>
          <xm:sqref>H3:H97</xm:sqref>
        </x14:dataValidation>
        <x14:dataValidation type="list" allowBlank="1" showErrorMessage="1">
          <x14:formula1>
            <xm:f>'Taxonomy - DO NOT EDIT'!$G$4:$G$6</xm:f>
          </x14:formula1>
          <xm:sqref>F3:G97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67"/>
  <sheetViews>
    <sheetView view="pageLayout" zoomScaleNormal="100" workbookViewId="0">
      <selection activeCell="E20" sqref="E20"/>
    </sheetView>
  </sheetViews>
  <sheetFormatPr defaultRowHeight="15" x14ac:dyDescent="0.25"/>
  <cols>
    <col min="1" max="1" width="35" style="19" customWidth="1"/>
    <col min="2" max="2" width="12.7109375" style="26" customWidth="1"/>
    <col min="3" max="3" width="15.7109375" style="26" customWidth="1"/>
    <col min="4" max="5" width="12.7109375" style="14" customWidth="1"/>
    <col min="6" max="6" width="11" style="14" customWidth="1"/>
    <col min="7" max="7" width="9.7109375" style="14" customWidth="1"/>
    <col min="8" max="8" width="14.85546875" style="14" customWidth="1"/>
    <col min="9" max="9" width="14.7109375" style="14" bestFit="1" customWidth="1"/>
    <col min="10" max="256" width="9.140625" style="1"/>
    <col min="257" max="257" width="21.85546875" style="1" customWidth="1"/>
    <col min="258" max="261" width="12.7109375" style="1" customWidth="1"/>
    <col min="262" max="262" width="11" style="1" customWidth="1"/>
    <col min="263" max="263" width="9.7109375" style="1" customWidth="1"/>
    <col min="264" max="264" width="14.85546875" style="1" customWidth="1"/>
    <col min="265" max="265" width="14.7109375" style="1" bestFit="1" customWidth="1"/>
    <col min="266" max="512" width="9.140625" style="1"/>
    <col min="513" max="513" width="21.85546875" style="1" customWidth="1"/>
    <col min="514" max="517" width="12.7109375" style="1" customWidth="1"/>
    <col min="518" max="518" width="11" style="1" customWidth="1"/>
    <col min="519" max="519" width="9.7109375" style="1" customWidth="1"/>
    <col min="520" max="520" width="14.85546875" style="1" customWidth="1"/>
    <col min="521" max="521" width="14.7109375" style="1" bestFit="1" customWidth="1"/>
    <col min="522" max="768" width="9.140625" style="1"/>
    <col min="769" max="769" width="21.85546875" style="1" customWidth="1"/>
    <col min="770" max="773" width="12.7109375" style="1" customWidth="1"/>
    <col min="774" max="774" width="11" style="1" customWidth="1"/>
    <col min="775" max="775" width="9.7109375" style="1" customWidth="1"/>
    <col min="776" max="776" width="14.85546875" style="1" customWidth="1"/>
    <col min="777" max="777" width="14.7109375" style="1" bestFit="1" customWidth="1"/>
    <col min="778" max="1024" width="9.140625" style="1"/>
    <col min="1025" max="1025" width="21.85546875" style="1" customWidth="1"/>
    <col min="1026" max="1029" width="12.7109375" style="1" customWidth="1"/>
    <col min="1030" max="1030" width="11" style="1" customWidth="1"/>
    <col min="1031" max="1031" width="9.7109375" style="1" customWidth="1"/>
    <col min="1032" max="1032" width="14.85546875" style="1" customWidth="1"/>
    <col min="1033" max="1033" width="14.7109375" style="1" bestFit="1" customWidth="1"/>
    <col min="1034" max="1280" width="9.140625" style="1"/>
    <col min="1281" max="1281" width="21.85546875" style="1" customWidth="1"/>
    <col min="1282" max="1285" width="12.7109375" style="1" customWidth="1"/>
    <col min="1286" max="1286" width="11" style="1" customWidth="1"/>
    <col min="1287" max="1287" width="9.7109375" style="1" customWidth="1"/>
    <col min="1288" max="1288" width="14.85546875" style="1" customWidth="1"/>
    <col min="1289" max="1289" width="14.7109375" style="1" bestFit="1" customWidth="1"/>
    <col min="1290" max="1536" width="9.140625" style="1"/>
    <col min="1537" max="1537" width="21.85546875" style="1" customWidth="1"/>
    <col min="1538" max="1541" width="12.7109375" style="1" customWidth="1"/>
    <col min="1542" max="1542" width="11" style="1" customWidth="1"/>
    <col min="1543" max="1543" width="9.7109375" style="1" customWidth="1"/>
    <col min="1544" max="1544" width="14.85546875" style="1" customWidth="1"/>
    <col min="1545" max="1545" width="14.7109375" style="1" bestFit="1" customWidth="1"/>
    <col min="1546" max="1792" width="9.140625" style="1"/>
    <col min="1793" max="1793" width="21.85546875" style="1" customWidth="1"/>
    <col min="1794" max="1797" width="12.7109375" style="1" customWidth="1"/>
    <col min="1798" max="1798" width="11" style="1" customWidth="1"/>
    <col min="1799" max="1799" width="9.7109375" style="1" customWidth="1"/>
    <col min="1800" max="1800" width="14.85546875" style="1" customWidth="1"/>
    <col min="1801" max="1801" width="14.7109375" style="1" bestFit="1" customWidth="1"/>
    <col min="1802" max="2048" width="9.140625" style="1"/>
    <col min="2049" max="2049" width="21.85546875" style="1" customWidth="1"/>
    <col min="2050" max="2053" width="12.7109375" style="1" customWidth="1"/>
    <col min="2054" max="2054" width="11" style="1" customWidth="1"/>
    <col min="2055" max="2055" width="9.7109375" style="1" customWidth="1"/>
    <col min="2056" max="2056" width="14.85546875" style="1" customWidth="1"/>
    <col min="2057" max="2057" width="14.7109375" style="1" bestFit="1" customWidth="1"/>
    <col min="2058" max="2304" width="9.140625" style="1"/>
    <col min="2305" max="2305" width="21.85546875" style="1" customWidth="1"/>
    <col min="2306" max="2309" width="12.7109375" style="1" customWidth="1"/>
    <col min="2310" max="2310" width="11" style="1" customWidth="1"/>
    <col min="2311" max="2311" width="9.7109375" style="1" customWidth="1"/>
    <col min="2312" max="2312" width="14.85546875" style="1" customWidth="1"/>
    <col min="2313" max="2313" width="14.7109375" style="1" bestFit="1" customWidth="1"/>
    <col min="2314" max="2560" width="9.140625" style="1"/>
    <col min="2561" max="2561" width="21.85546875" style="1" customWidth="1"/>
    <col min="2562" max="2565" width="12.7109375" style="1" customWidth="1"/>
    <col min="2566" max="2566" width="11" style="1" customWidth="1"/>
    <col min="2567" max="2567" width="9.7109375" style="1" customWidth="1"/>
    <col min="2568" max="2568" width="14.85546875" style="1" customWidth="1"/>
    <col min="2569" max="2569" width="14.7109375" style="1" bestFit="1" customWidth="1"/>
    <col min="2570" max="2816" width="9.140625" style="1"/>
    <col min="2817" max="2817" width="21.85546875" style="1" customWidth="1"/>
    <col min="2818" max="2821" width="12.7109375" style="1" customWidth="1"/>
    <col min="2822" max="2822" width="11" style="1" customWidth="1"/>
    <col min="2823" max="2823" width="9.7109375" style="1" customWidth="1"/>
    <col min="2824" max="2824" width="14.85546875" style="1" customWidth="1"/>
    <col min="2825" max="2825" width="14.7109375" style="1" bestFit="1" customWidth="1"/>
    <col min="2826" max="3072" width="9.140625" style="1"/>
    <col min="3073" max="3073" width="21.85546875" style="1" customWidth="1"/>
    <col min="3074" max="3077" width="12.7109375" style="1" customWidth="1"/>
    <col min="3078" max="3078" width="11" style="1" customWidth="1"/>
    <col min="3079" max="3079" width="9.7109375" style="1" customWidth="1"/>
    <col min="3080" max="3080" width="14.85546875" style="1" customWidth="1"/>
    <col min="3081" max="3081" width="14.7109375" style="1" bestFit="1" customWidth="1"/>
    <col min="3082" max="3328" width="9.140625" style="1"/>
    <col min="3329" max="3329" width="21.85546875" style="1" customWidth="1"/>
    <col min="3330" max="3333" width="12.7109375" style="1" customWidth="1"/>
    <col min="3334" max="3334" width="11" style="1" customWidth="1"/>
    <col min="3335" max="3335" width="9.7109375" style="1" customWidth="1"/>
    <col min="3336" max="3336" width="14.85546875" style="1" customWidth="1"/>
    <col min="3337" max="3337" width="14.7109375" style="1" bestFit="1" customWidth="1"/>
    <col min="3338" max="3584" width="9.140625" style="1"/>
    <col min="3585" max="3585" width="21.85546875" style="1" customWidth="1"/>
    <col min="3586" max="3589" width="12.7109375" style="1" customWidth="1"/>
    <col min="3590" max="3590" width="11" style="1" customWidth="1"/>
    <col min="3591" max="3591" width="9.7109375" style="1" customWidth="1"/>
    <col min="3592" max="3592" width="14.85546875" style="1" customWidth="1"/>
    <col min="3593" max="3593" width="14.7109375" style="1" bestFit="1" customWidth="1"/>
    <col min="3594" max="3840" width="9.140625" style="1"/>
    <col min="3841" max="3841" width="21.85546875" style="1" customWidth="1"/>
    <col min="3842" max="3845" width="12.7109375" style="1" customWidth="1"/>
    <col min="3846" max="3846" width="11" style="1" customWidth="1"/>
    <col min="3847" max="3847" width="9.7109375" style="1" customWidth="1"/>
    <col min="3848" max="3848" width="14.85546875" style="1" customWidth="1"/>
    <col min="3849" max="3849" width="14.7109375" style="1" bestFit="1" customWidth="1"/>
    <col min="3850" max="4096" width="9.140625" style="1"/>
    <col min="4097" max="4097" width="21.85546875" style="1" customWidth="1"/>
    <col min="4098" max="4101" width="12.7109375" style="1" customWidth="1"/>
    <col min="4102" max="4102" width="11" style="1" customWidth="1"/>
    <col min="4103" max="4103" width="9.7109375" style="1" customWidth="1"/>
    <col min="4104" max="4104" width="14.85546875" style="1" customWidth="1"/>
    <col min="4105" max="4105" width="14.7109375" style="1" bestFit="1" customWidth="1"/>
    <col min="4106" max="4352" width="9.140625" style="1"/>
    <col min="4353" max="4353" width="21.85546875" style="1" customWidth="1"/>
    <col min="4354" max="4357" width="12.7109375" style="1" customWidth="1"/>
    <col min="4358" max="4358" width="11" style="1" customWidth="1"/>
    <col min="4359" max="4359" width="9.7109375" style="1" customWidth="1"/>
    <col min="4360" max="4360" width="14.85546875" style="1" customWidth="1"/>
    <col min="4361" max="4361" width="14.7109375" style="1" bestFit="1" customWidth="1"/>
    <col min="4362" max="4608" width="9.140625" style="1"/>
    <col min="4609" max="4609" width="21.85546875" style="1" customWidth="1"/>
    <col min="4610" max="4613" width="12.7109375" style="1" customWidth="1"/>
    <col min="4614" max="4614" width="11" style="1" customWidth="1"/>
    <col min="4615" max="4615" width="9.7109375" style="1" customWidth="1"/>
    <col min="4616" max="4616" width="14.85546875" style="1" customWidth="1"/>
    <col min="4617" max="4617" width="14.7109375" style="1" bestFit="1" customWidth="1"/>
    <col min="4618" max="4864" width="9.140625" style="1"/>
    <col min="4865" max="4865" width="21.85546875" style="1" customWidth="1"/>
    <col min="4866" max="4869" width="12.7109375" style="1" customWidth="1"/>
    <col min="4870" max="4870" width="11" style="1" customWidth="1"/>
    <col min="4871" max="4871" width="9.7109375" style="1" customWidth="1"/>
    <col min="4872" max="4872" width="14.85546875" style="1" customWidth="1"/>
    <col min="4873" max="4873" width="14.7109375" style="1" bestFit="1" customWidth="1"/>
    <col min="4874" max="5120" width="9.140625" style="1"/>
    <col min="5121" max="5121" width="21.85546875" style="1" customWidth="1"/>
    <col min="5122" max="5125" width="12.7109375" style="1" customWidth="1"/>
    <col min="5126" max="5126" width="11" style="1" customWidth="1"/>
    <col min="5127" max="5127" width="9.7109375" style="1" customWidth="1"/>
    <col min="5128" max="5128" width="14.85546875" style="1" customWidth="1"/>
    <col min="5129" max="5129" width="14.7109375" style="1" bestFit="1" customWidth="1"/>
    <col min="5130" max="5376" width="9.140625" style="1"/>
    <col min="5377" max="5377" width="21.85546875" style="1" customWidth="1"/>
    <col min="5378" max="5381" width="12.7109375" style="1" customWidth="1"/>
    <col min="5382" max="5382" width="11" style="1" customWidth="1"/>
    <col min="5383" max="5383" width="9.7109375" style="1" customWidth="1"/>
    <col min="5384" max="5384" width="14.85546875" style="1" customWidth="1"/>
    <col min="5385" max="5385" width="14.7109375" style="1" bestFit="1" customWidth="1"/>
    <col min="5386" max="5632" width="9.140625" style="1"/>
    <col min="5633" max="5633" width="21.85546875" style="1" customWidth="1"/>
    <col min="5634" max="5637" width="12.7109375" style="1" customWidth="1"/>
    <col min="5638" max="5638" width="11" style="1" customWidth="1"/>
    <col min="5639" max="5639" width="9.7109375" style="1" customWidth="1"/>
    <col min="5640" max="5640" width="14.85546875" style="1" customWidth="1"/>
    <col min="5641" max="5641" width="14.7109375" style="1" bestFit="1" customWidth="1"/>
    <col min="5642" max="5888" width="9.140625" style="1"/>
    <col min="5889" max="5889" width="21.85546875" style="1" customWidth="1"/>
    <col min="5890" max="5893" width="12.7109375" style="1" customWidth="1"/>
    <col min="5894" max="5894" width="11" style="1" customWidth="1"/>
    <col min="5895" max="5895" width="9.7109375" style="1" customWidth="1"/>
    <col min="5896" max="5896" width="14.85546875" style="1" customWidth="1"/>
    <col min="5897" max="5897" width="14.7109375" style="1" bestFit="1" customWidth="1"/>
    <col min="5898" max="6144" width="9.140625" style="1"/>
    <col min="6145" max="6145" width="21.85546875" style="1" customWidth="1"/>
    <col min="6146" max="6149" width="12.7109375" style="1" customWidth="1"/>
    <col min="6150" max="6150" width="11" style="1" customWidth="1"/>
    <col min="6151" max="6151" width="9.7109375" style="1" customWidth="1"/>
    <col min="6152" max="6152" width="14.85546875" style="1" customWidth="1"/>
    <col min="6153" max="6153" width="14.7109375" style="1" bestFit="1" customWidth="1"/>
    <col min="6154" max="6400" width="9.140625" style="1"/>
    <col min="6401" max="6401" width="21.85546875" style="1" customWidth="1"/>
    <col min="6402" max="6405" width="12.7109375" style="1" customWidth="1"/>
    <col min="6406" max="6406" width="11" style="1" customWidth="1"/>
    <col min="6407" max="6407" width="9.7109375" style="1" customWidth="1"/>
    <col min="6408" max="6408" width="14.85546875" style="1" customWidth="1"/>
    <col min="6409" max="6409" width="14.7109375" style="1" bestFit="1" customWidth="1"/>
    <col min="6410" max="6656" width="9.140625" style="1"/>
    <col min="6657" max="6657" width="21.85546875" style="1" customWidth="1"/>
    <col min="6658" max="6661" width="12.7109375" style="1" customWidth="1"/>
    <col min="6662" max="6662" width="11" style="1" customWidth="1"/>
    <col min="6663" max="6663" width="9.7109375" style="1" customWidth="1"/>
    <col min="6664" max="6664" width="14.85546875" style="1" customWidth="1"/>
    <col min="6665" max="6665" width="14.7109375" style="1" bestFit="1" customWidth="1"/>
    <col min="6666" max="6912" width="9.140625" style="1"/>
    <col min="6913" max="6913" width="21.85546875" style="1" customWidth="1"/>
    <col min="6914" max="6917" width="12.7109375" style="1" customWidth="1"/>
    <col min="6918" max="6918" width="11" style="1" customWidth="1"/>
    <col min="6919" max="6919" width="9.7109375" style="1" customWidth="1"/>
    <col min="6920" max="6920" width="14.85546875" style="1" customWidth="1"/>
    <col min="6921" max="6921" width="14.7109375" style="1" bestFit="1" customWidth="1"/>
    <col min="6922" max="7168" width="9.140625" style="1"/>
    <col min="7169" max="7169" width="21.85546875" style="1" customWidth="1"/>
    <col min="7170" max="7173" width="12.7109375" style="1" customWidth="1"/>
    <col min="7174" max="7174" width="11" style="1" customWidth="1"/>
    <col min="7175" max="7175" width="9.7109375" style="1" customWidth="1"/>
    <col min="7176" max="7176" width="14.85546875" style="1" customWidth="1"/>
    <col min="7177" max="7177" width="14.7109375" style="1" bestFit="1" customWidth="1"/>
    <col min="7178" max="7424" width="9.140625" style="1"/>
    <col min="7425" max="7425" width="21.85546875" style="1" customWidth="1"/>
    <col min="7426" max="7429" width="12.7109375" style="1" customWidth="1"/>
    <col min="7430" max="7430" width="11" style="1" customWidth="1"/>
    <col min="7431" max="7431" width="9.7109375" style="1" customWidth="1"/>
    <col min="7432" max="7432" width="14.85546875" style="1" customWidth="1"/>
    <col min="7433" max="7433" width="14.7109375" style="1" bestFit="1" customWidth="1"/>
    <col min="7434" max="7680" width="9.140625" style="1"/>
    <col min="7681" max="7681" width="21.85546875" style="1" customWidth="1"/>
    <col min="7682" max="7685" width="12.7109375" style="1" customWidth="1"/>
    <col min="7686" max="7686" width="11" style="1" customWidth="1"/>
    <col min="7687" max="7687" width="9.7109375" style="1" customWidth="1"/>
    <col min="7688" max="7688" width="14.85546875" style="1" customWidth="1"/>
    <col min="7689" max="7689" width="14.7109375" style="1" bestFit="1" customWidth="1"/>
    <col min="7690" max="7936" width="9.140625" style="1"/>
    <col min="7937" max="7937" width="21.85546875" style="1" customWidth="1"/>
    <col min="7938" max="7941" width="12.7109375" style="1" customWidth="1"/>
    <col min="7942" max="7942" width="11" style="1" customWidth="1"/>
    <col min="7943" max="7943" width="9.7109375" style="1" customWidth="1"/>
    <col min="7944" max="7944" width="14.85546875" style="1" customWidth="1"/>
    <col min="7945" max="7945" width="14.7109375" style="1" bestFit="1" customWidth="1"/>
    <col min="7946" max="8192" width="9.140625" style="1"/>
    <col min="8193" max="8193" width="21.85546875" style="1" customWidth="1"/>
    <col min="8194" max="8197" width="12.7109375" style="1" customWidth="1"/>
    <col min="8198" max="8198" width="11" style="1" customWidth="1"/>
    <col min="8199" max="8199" width="9.7109375" style="1" customWidth="1"/>
    <col min="8200" max="8200" width="14.85546875" style="1" customWidth="1"/>
    <col min="8201" max="8201" width="14.7109375" style="1" bestFit="1" customWidth="1"/>
    <col min="8202" max="8448" width="9.140625" style="1"/>
    <col min="8449" max="8449" width="21.85546875" style="1" customWidth="1"/>
    <col min="8450" max="8453" width="12.7109375" style="1" customWidth="1"/>
    <col min="8454" max="8454" width="11" style="1" customWidth="1"/>
    <col min="8455" max="8455" width="9.7109375" style="1" customWidth="1"/>
    <col min="8456" max="8456" width="14.85546875" style="1" customWidth="1"/>
    <col min="8457" max="8457" width="14.7109375" style="1" bestFit="1" customWidth="1"/>
    <col min="8458" max="8704" width="9.140625" style="1"/>
    <col min="8705" max="8705" width="21.85546875" style="1" customWidth="1"/>
    <col min="8706" max="8709" width="12.7109375" style="1" customWidth="1"/>
    <col min="8710" max="8710" width="11" style="1" customWidth="1"/>
    <col min="8711" max="8711" width="9.7109375" style="1" customWidth="1"/>
    <col min="8712" max="8712" width="14.85546875" style="1" customWidth="1"/>
    <col min="8713" max="8713" width="14.7109375" style="1" bestFit="1" customWidth="1"/>
    <col min="8714" max="8960" width="9.140625" style="1"/>
    <col min="8961" max="8961" width="21.85546875" style="1" customWidth="1"/>
    <col min="8962" max="8965" width="12.7109375" style="1" customWidth="1"/>
    <col min="8966" max="8966" width="11" style="1" customWidth="1"/>
    <col min="8967" max="8967" width="9.7109375" style="1" customWidth="1"/>
    <col min="8968" max="8968" width="14.85546875" style="1" customWidth="1"/>
    <col min="8969" max="8969" width="14.7109375" style="1" bestFit="1" customWidth="1"/>
    <col min="8970" max="9216" width="9.140625" style="1"/>
    <col min="9217" max="9217" width="21.85546875" style="1" customWidth="1"/>
    <col min="9218" max="9221" width="12.7109375" style="1" customWidth="1"/>
    <col min="9222" max="9222" width="11" style="1" customWidth="1"/>
    <col min="9223" max="9223" width="9.7109375" style="1" customWidth="1"/>
    <col min="9224" max="9224" width="14.85546875" style="1" customWidth="1"/>
    <col min="9225" max="9225" width="14.7109375" style="1" bestFit="1" customWidth="1"/>
    <col min="9226" max="9472" width="9.140625" style="1"/>
    <col min="9473" max="9473" width="21.85546875" style="1" customWidth="1"/>
    <col min="9474" max="9477" width="12.7109375" style="1" customWidth="1"/>
    <col min="9478" max="9478" width="11" style="1" customWidth="1"/>
    <col min="9479" max="9479" width="9.7109375" style="1" customWidth="1"/>
    <col min="9480" max="9480" width="14.85546875" style="1" customWidth="1"/>
    <col min="9481" max="9481" width="14.7109375" style="1" bestFit="1" customWidth="1"/>
    <col min="9482" max="9728" width="9.140625" style="1"/>
    <col min="9729" max="9729" width="21.85546875" style="1" customWidth="1"/>
    <col min="9730" max="9733" width="12.7109375" style="1" customWidth="1"/>
    <col min="9734" max="9734" width="11" style="1" customWidth="1"/>
    <col min="9735" max="9735" width="9.7109375" style="1" customWidth="1"/>
    <col min="9736" max="9736" width="14.85546875" style="1" customWidth="1"/>
    <col min="9737" max="9737" width="14.7109375" style="1" bestFit="1" customWidth="1"/>
    <col min="9738" max="9984" width="9.140625" style="1"/>
    <col min="9985" max="9985" width="21.85546875" style="1" customWidth="1"/>
    <col min="9986" max="9989" width="12.7109375" style="1" customWidth="1"/>
    <col min="9990" max="9990" width="11" style="1" customWidth="1"/>
    <col min="9991" max="9991" width="9.7109375" style="1" customWidth="1"/>
    <col min="9992" max="9992" width="14.85546875" style="1" customWidth="1"/>
    <col min="9993" max="9993" width="14.7109375" style="1" bestFit="1" customWidth="1"/>
    <col min="9994" max="10240" width="9.140625" style="1"/>
    <col min="10241" max="10241" width="21.85546875" style="1" customWidth="1"/>
    <col min="10242" max="10245" width="12.7109375" style="1" customWidth="1"/>
    <col min="10246" max="10246" width="11" style="1" customWidth="1"/>
    <col min="10247" max="10247" width="9.7109375" style="1" customWidth="1"/>
    <col min="10248" max="10248" width="14.85546875" style="1" customWidth="1"/>
    <col min="10249" max="10249" width="14.7109375" style="1" bestFit="1" customWidth="1"/>
    <col min="10250" max="10496" width="9.140625" style="1"/>
    <col min="10497" max="10497" width="21.85546875" style="1" customWidth="1"/>
    <col min="10498" max="10501" width="12.7109375" style="1" customWidth="1"/>
    <col min="10502" max="10502" width="11" style="1" customWidth="1"/>
    <col min="10503" max="10503" width="9.7109375" style="1" customWidth="1"/>
    <col min="10504" max="10504" width="14.85546875" style="1" customWidth="1"/>
    <col min="10505" max="10505" width="14.7109375" style="1" bestFit="1" customWidth="1"/>
    <col min="10506" max="10752" width="9.140625" style="1"/>
    <col min="10753" max="10753" width="21.85546875" style="1" customWidth="1"/>
    <col min="10754" max="10757" width="12.7109375" style="1" customWidth="1"/>
    <col min="10758" max="10758" width="11" style="1" customWidth="1"/>
    <col min="10759" max="10759" width="9.7109375" style="1" customWidth="1"/>
    <col min="10760" max="10760" width="14.85546875" style="1" customWidth="1"/>
    <col min="10761" max="10761" width="14.7109375" style="1" bestFit="1" customWidth="1"/>
    <col min="10762" max="11008" width="9.140625" style="1"/>
    <col min="11009" max="11009" width="21.85546875" style="1" customWidth="1"/>
    <col min="11010" max="11013" width="12.7109375" style="1" customWidth="1"/>
    <col min="11014" max="11014" width="11" style="1" customWidth="1"/>
    <col min="11015" max="11015" width="9.7109375" style="1" customWidth="1"/>
    <col min="11016" max="11016" width="14.85546875" style="1" customWidth="1"/>
    <col min="11017" max="11017" width="14.7109375" style="1" bestFit="1" customWidth="1"/>
    <col min="11018" max="11264" width="9.140625" style="1"/>
    <col min="11265" max="11265" width="21.85546875" style="1" customWidth="1"/>
    <col min="11266" max="11269" width="12.7109375" style="1" customWidth="1"/>
    <col min="11270" max="11270" width="11" style="1" customWidth="1"/>
    <col min="11271" max="11271" width="9.7109375" style="1" customWidth="1"/>
    <col min="11272" max="11272" width="14.85546875" style="1" customWidth="1"/>
    <col min="11273" max="11273" width="14.7109375" style="1" bestFit="1" customWidth="1"/>
    <col min="11274" max="11520" width="9.140625" style="1"/>
    <col min="11521" max="11521" width="21.85546875" style="1" customWidth="1"/>
    <col min="11522" max="11525" width="12.7109375" style="1" customWidth="1"/>
    <col min="11526" max="11526" width="11" style="1" customWidth="1"/>
    <col min="11527" max="11527" width="9.7109375" style="1" customWidth="1"/>
    <col min="11528" max="11528" width="14.85546875" style="1" customWidth="1"/>
    <col min="11529" max="11529" width="14.7109375" style="1" bestFit="1" customWidth="1"/>
    <col min="11530" max="11776" width="9.140625" style="1"/>
    <col min="11777" max="11777" width="21.85546875" style="1" customWidth="1"/>
    <col min="11778" max="11781" width="12.7109375" style="1" customWidth="1"/>
    <col min="11782" max="11782" width="11" style="1" customWidth="1"/>
    <col min="11783" max="11783" width="9.7109375" style="1" customWidth="1"/>
    <col min="11784" max="11784" width="14.85546875" style="1" customWidth="1"/>
    <col min="11785" max="11785" width="14.7109375" style="1" bestFit="1" customWidth="1"/>
    <col min="11786" max="12032" width="9.140625" style="1"/>
    <col min="12033" max="12033" width="21.85546875" style="1" customWidth="1"/>
    <col min="12034" max="12037" width="12.7109375" style="1" customWidth="1"/>
    <col min="12038" max="12038" width="11" style="1" customWidth="1"/>
    <col min="12039" max="12039" width="9.7109375" style="1" customWidth="1"/>
    <col min="12040" max="12040" width="14.85546875" style="1" customWidth="1"/>
    <col min="12041" max="12041" width="14.7109375" style="1" bestFit="1" customWidth="1"/>
    <col min="12042" max="12288" width="9.140625" style="1"/>
    <col min="12289" max="12289" width="21.85546875" style="1" customWidth="1"/>
    <col min="12290" max="12293" width="12.7109375" style="1" customWidth="1"/>
    <col min="12294" max="12294" width="11" style="1" customWidth="1"/>
    <col min="12295" max="12295" width="9.7109375" style="1" customWidth="1"/>
    <col min="12296" max="12296" width="14.85546875" style="1" customWidth="1"/>
    <col min="12297" max="12297" width="14.7109375" style="1" bestFit="1" customWidth="1"/>
    <col min="12298" max="12544" width="9.140625" style="1"/>
    <col min="12545" max="12545" width="21.85546875" style="1" customWidth="1"/>
    <col min="12546" max="12549" width="12.7109375" style="1" customWidth="1"/>
    <col min="12550" max="12550" width="11" style="1" customWidth="1"/>
    <col min="12551" max="12551" width="9.7109375" style="1" customWidth="1"/>
    <col min="12552" max="12552" width="14.85546875" style="1" customWidth="1"/>
    <col min="12553" max="12553" width="14.7109375" style="1" bestFit="1" customWidth="1"/>
    <col min="12554" max="12800" width="9.140625" style="1"/>
    <col min="12801" max="12801" width="21.85546875" style="1" customWidth="1"/>
    <col min="12802" max="12805" width="12.7109375" style="1" customWidth="1"/>
    <col min="12806" max="12806" width="11" style="1" customWidth="1"/>
    <col min="12807" max="12807" width="9.7109375" style="1" customWidth="1"/>
    <col min="12808" max="12808" width="14.85546875" style="1" customWidth="1"/>
    <col min="12809" max="12809" width="14.7109375" style="1" bestFit="1" customWidth="1"/>
    <col min="12810" max="13056" width="9.140625" style="1"/>
    <col min="13057" max="13057" width="21.85546875" style="1" customWidth="1"/>
    <col min="13058" max="13061" width="12.7109375" style="1" customWidth="1"/>
    <col min="13062" max="13062" width="11" style="1" customWidth="1"/>
    <col min="13063" max="13063" width="9.7109375" style="1" customWidth="1"/>
    <col min="13064" max="13064" width="14.85546875" style="1" customWidth="1"/>
    <col min="13065" max="13065" width="14.7109375" style="1" bestFit="1" customWidth="1"/>
    <col min="13066" max="13312" width="9.140625" style="1"/>
    <col min="13313" max="13313" width="21.85546875" style="1" customWidth="1"/>
    <col min="13314" max="13317" width="12.7109375" style="1" customWidth="1"/>
    <col min="13318" max="13318" width="11" style="1" customWidth="1"/>
    <col min="13319" max="13319" width="9.7109375" style="1" customWidth="1"/>
    <col min="13320" max="13320" width="14.85546875" style="1" customWidth="1"/>
    <col min="13321" max="13321" width="14.7109375" style="1" bestFit="1" customWidth="1"/>
    <col min="13322" max="13568" width="9.140625" style="1"/>
    <col min="13569" max="13569" width="21.85546875" style="1" customWidth="1"/>
    <col min="13570" max="13573" width="12.7109375" style="1" customWidth="1"/>
    <col min="13574" max="13574" width="11" style="1" customWidth="1"/>
    <col min="13575" max="13575" width="9.7109375" style="1" customWidth="1"/>
    <col min="13576" max="13576" width="14.85546875" style="1" customWidth="1"/>
    <col min="13577" max="13577" width="14.7109375" style="1" bestFit="1" customWidth="1"/>
    <col min="13578" max="13824" width="9.140625" style="1"/>
    <col min="13825" max="13825" width="21.85546875" style="1" customWidth="1"/>
    <col min="13826" max="13829" width="12.7109375" style="1" customWidth="1"/>
    <col min="13830" max="13830" width="11" style="1" customWidth="1"/>
    <col min="13831" max="13831" width="9.7109375" style="1" customWidth="1"/>
    <col min="13832" max="13832" width="14.85546875" style="1" customWidth="1"/>
    <col min="13833" max="13833" width="14.7109375" style="1" bestFit="1" customWidth="1"/>
    <col min="13834" max="14080" width="9.140625" style="1"/>
    <col min="14081" max="14081" width="21.85546875" style="1" customWidth="1"/>
    <col min="14082" max="14085" width="12.7109375" style="1" customWidth="1"/>
    <col min="14086" max="14086" width="11" style="1" customWidth="1"/>
    <col min="14087" max="14087" width="9.7109375" style="1" customWidth="1"/>
    <col min="14088" max="14088" width="14.85546875" style="1" customWidth="1"/>
    <col min="14089" max="14089" width="14.7109375" style="1" bestFit="1" customWidth="1"/>
    <col min="14090" max="14336" width="9.140625" style="1"/>
    <col min="14337" max="14337" width="21.85546875" style="1" customWidth="1"/>
    <col min="14338" max="14341" width="12.7109375" style="1" customWidth="1"/>
    <col min="14342" max="14342" width="11" style="1" customWidth="1"/>
    <col min="14343" max="14343" width="9.7109375" style="1" customWidth="1"/>
    <col min="14344" max="14344" width="14.85546875" style="1" customWidth="1"/>
    <col min="14345" max="14345" width="14.7109375" style="1" bestFit="1" customWidth="1"/>
    <col min="14346" max="14592" width="9.140625" style="1"/>
    <col min="14593" max="14593" width="21.85546875" style="1" customWidth="1"/>
    <col min="14594" max="14597" width="12.7109375" style="1" customWidth="1"/>
    <col min="14598" max="14598" width="11" style="1" customWidth="1"/>
    <col min="14599" max="14599" width="9.7109375" style="1" customWidth="1"/>
    <col min="14600" max="14600" width="14.85546875" style="1" customWidth="1"/>
    <col min="14601" max="14601" width="14.7109375" style="1" bestFit="1" customWidth="1"/>
    <col min="14602" max="14848" width="9.140625" style="1"/>
    <col min="14849" max="14849" width="21.85546875" style="1" customWidth="1"/>
    <col min="14850" max="14853" width="12.7109375" style="1" customWidth="1"/>
    <col min="14854" max="14854" width="11" style="1" customWidth="1"/>
    <col min="14855" max="14855" width="9.7109375" style="1" customWidth="1"/>
    <col min="14856" max="14856" width="14.85546875" style="1" customWidth="1"/>
    <col min="14857" max="14857" width="14.7109375" style="1" bestFit="1" customWidth="1"/>
    <col min="14858" max="15104" width="9.140625" style="1"/>
    <col min="15105" max="15105" width="21.85546875" style="1" customWidth="1"/>
    <col min="15106" max="15109" width="12.7109375" style="1" customWidth="1"/>
    <col min="15110" max="15110" width="11" style="1" customWidth="1"/>
    <col min="15111" max="15111" width="9.7109375" style="1" customWidth="1"/>
    <col min="15112" max="15112" width="14.85546875" style="1" customWidth="1"/>
    <col min="15113" max="15113" width="14.7109375" style="1" bestFit="1" customWidth="1"/>
    <col min="15114" max="15360" width="9.140625" style="1"/>
    <col min="15361" max="15361" width="21.85546875" style="1" customWidth="1"/>
    <col min="15362" max="15365" width="12.7109375" style="1" customWidth="1"/>
    <col min="15366" max="15366" width="11" style="1" customWidth="1"/>
    <col min="15367" max="15367" width="9.7109375" style="1" customWidth="1"/>
    <col min="15368" max="15368" width="14.85546875" style="1" customWidth="1"/>
    <col min="15369" max="15369" width="14.7109375" style="1" bestFit="1" customWidth="1"/>
    <col min="15370" max="15616" width="9.140625" style="1"/>
    <col min="15617" max="15617" width="21.85546875" style="1" customWidth="1"/>
    <col min="15618" max="15621" width="12.7109375" style="1" customWidth="1"/>
    <col min="15622" max="15622" width="11" style="1" customWidth="1"/>
    <col min="15623" max="15623" width="9.7109375" style="1" customWidth="1"/>
    <col min="15624" max="15624" width="14.85546875" style="1" customWidth="1"/>
    <col min="15625" max="15625" width="14.7109375" style="1" bestFit="1" customWidth="1"/>
    <col min="15626" max="15872" width="9.140625" style="1"/>
    <col min="15873" max="15873" width="21.85546875" style="1" customWidth="1"/>
    <col min="15874" max="15877" width="12.7109375" style="1" customWidth="1"/>
    <col min="15878" max="15878" width="11" style="1" customWidth="1"/>
    <col min="15879" max="15879" width="9.7109375" style="1" customWidth="1"/>
    <col min="15880" max="15880" width="14.85546875" style="1" customWidth="1"/>
    <col min="15881" max="15881" width="14.7109375" style="1" bestFit="1" customWidth="1"/>
    <col min="15882" max="16128" width="9.140625" style="1"/>
    <col min="16129" max="16129" width="21.85546875" style="1" customWidth="1"/>
    <col min="16130" max="16133" width="12.7109375" style="1" customWidth="1"/>
    <col min="16134" max="16134" width="11" style="1" customWidth="1"/>
    <col min="16135" max="16135" width="9.7109375" style="1" customWidth="1"/>
    <col min="16136" max="16136" width="14.85546875" style="1" customWidth="1"/>
    <col min="16137" max="16137" width="14.7109375" style="1" bestFit="1" customWidth="1"/>
    <col min="16138" max="16384" width="9.140625" style="1"/>
  </cols>
  <sheetData>
    <row r="1" spans="1:10" ht="27" thickBot="1" x14ac:dyDescent="0.45">
      <c r="A1" s="131"/>
      <c r="B1" s="131"/>
      <c r="C1" s="131"/>
      <c r="D1" s="131"/>
      <c r="E1" s="131"/>
      <c r="F1" s="131"/>
      <c r="G1" s="13"/>
    </row>
    <row r="2" spans="1:10" ht="15.75" x14ac:dyDescent="0.25">
      <c r="A2" s="111"/>
      <c r="B2" s="216"/>
      <c r="C2" s="217" t="s">
        <v>494</v>
      </c>
      <c r="D2" s="217"/>
      <c r="E2" s="217"/>
      <c r="F2" s="218"/>
      <c r="G2" s="112"/>
      <c r="H2" s="15"/>
      <c r="I2" s="15"/>
      <c r="J2" s="16"/>
    </row>
    <row r="3" spans="1:10" ht="16.5" thickBot="1" x14ac:dyDescent="0.3">
      <c r="A3" s="111"/>
      <c r="B3" s="219" t="s">
        <v>64</v>
      </c>
      <c r="C3" s="220" t="s">
        <v>496</v>
      </c>
      <c r="D3" s="220" t="s">
        <v>495</v>
      </c>
      <c r="E3" s="220" t="s">
        <v>6</v>
      </c>
      <c r="F3" s="221" t="s">
        <v>3</v>
      </c>
      <c r="G3" s="112"/>
      <c r="H3" s="222"/>
      <c r="I3" s="222"/>
      <c r="J3" s="222"/>
    </row>
    <row r="4" spans="1:10" ht="15.75" x14ac:dyDescent="0.25">
      <c r="A4" s="112"/>
      <c r="B4" s="113"/>
      <c r="C4" s="113"/>
      <c r="D4" s="113"/>
      <c r="E4" s="112"/>
      <c r="F4" s="112"/>
      <c r="G4" s="112"/>
      <c r="H4" s="17"/>
      <c r="I4" s="17"/>
      <c r="J4" s="17"/>
    </row>
    <row r="5" spans="1:10" ht="15.75" x14ac:dyDescent="0.25">
      <c r="A5" s="112" t="s">
        <v>497</v>
      </c>
      <c r="B5" s="114">
        <v>1413</v>
      </c>
      <c r="C5" s="115">
        <v>1630</v>
      </c>
      <c r="D5" s="115">
        <v>1697</v>
      </c>
      <c r="E5" s="116">
        <f>SUM(B5:D5)</f>
        <v>4740</v>
      </c>
      <c r="F5" s="132">
        <f>E5/E12</f>
        <v>0.75961538461538458</v>
      </c>
      <c r="G5" s="118"/>
      <c r="H5" s="17"/>
      <c r="I5" s="17"/>
      <c r="J5" s="17"/>
    </row>
    <row r="6" spans="1:10" ht="15.75" x14ac:dyDescent="0.25">
      <c r="A6" s="112"/>
      <c r="B6" s="114"/>
      <c r="C6" s="115"/>
      <c r="D6" s="115"/>
      <c r="E6" s="119"/>
      <c r="F6" s="132"/>
      <c r="G6" s="118"/>
      <c r="H6" s="17"/>
      <c r="I6" s="17"/>
      <c r="J6" s="17"/>
    </row>
    <row r="7" spans="1:10" ht="15.75" x14ac:dyDescent="0.25">
      <c r="A7" s="112" t="s">
        <v>67</v>
      </c>
      <c r="B7" s="114"/>
      <c r="C7" s="115"/>
      <c r="D7" s="115"/>
      <c r="E7" s="119"/>
      <c r="F7" s="132"/>
      <c r="G7" s="118"/>
      <c r="H7" s="17"/>
      <c r="I7" s="17"/>
      <c r="J7" s="17"/>
    </row>
    <row r="8" spans="1:10" ht="15.75" x14ac:dyDescent="0.25">
      <c r="A8" s="120" t="s">
        <v>1</v>
      </c>
      <c r="B8" s="114">
        <v>400</v>
      </c>
      <c r="C8" s="115">
        <v>125</v>
      </c>
      <c r="D8" s="115">
        <v>125</v>
      </c>
      <c r="E8" s="114">
        <f>SUM(B8:D8)</f>
        <v>650</v>
      </c>
      <c r="F8" s="132">
        <f>E8/E12</f>
        <v>0.10416666666666667</v>
      </c>
      <c r="G8" s="113"/>
      <c r="H8" s="18"/>
      <c r="I8" s="15"/>
      <c r="J8" s="18"/>
    </row>
    <row r="9" spans="1:10" ht="15.75" x14ac:dyDescent="0.25">
      <c r="A9" s="120" t="s">
        <v>0</v>
      </c>
      <c r="B9" s="115">
        <v>110</v>
      </c>
      <c r="C9" s="115">
        <v>110</v>
      </c>
      <c r="D9" s="114">
        <v>110</v>
      </c>
      <c r="E9" s="114">
        <f t="shared" ref="E9:E10" si="0">SUM(B9:D9)</f>
        <v>330</v>
      </c>
      <c r="F9" s="132">
        <f>E9/E12</f>
        <v>5.2884615384615384E-2</v>
      </c>
      <c r="G9" s="113"/>
      <c r="H9" s="18"/>
      <c r="I9" s="15"/>
      <c r="J9" s="18"/>
    </row>
    <row r="10" spans="1:10" ht="15.75" x14ac:dyDescent="0.25">
      <c r="A10" s="120" t="s">
        <v>2</v>
      </c>
      <c r="B10" s="121">
        <v>157</v>
      </c>
      <c r="C10" s="122">
        <v>215</v>
      </c>
      <c r="D10" s="121">
        <v>148</v>
      </c>
      <c r="E10" s="121">
        <f t="shared" si="0"/>
        <v>520</v>
      </c>
      <c r="F10" s="132">
        <f>E10/E12</f>
        <v>8.3333333333333329E-2</v>
      </c>
      <c r="G10" s="113"/>
      <c r="H10" s="18"/>
      <c r="I10" s="15"/>
      <c r="J10" s="18"/>
    </row>
    <row r="11" spans="1:10" ht="15.75" x14ac:dyDescent="0.25">
      <c r="A11" s="112"/>
      <c r="B11" s="114"/>
      <c r="C11" s="113"/>
      <c r="D11" s="113"/>
      <c r="E11" s="114"/>
      <c r="F11" s="133"/>
      <c r="G11" s="113"/>
      <c r="H11" s="18"/>
      <c r="I11" s="15"/>
      <c r="J11" s="18"/>
    </row>
    <row r="12" spans="1:10" ht="16.5" thickBot="1" x14ac:dyDescent="0.3">
      <c r="A12" s="112" t="s">
        <v>68</v>
      </c>
      <c r="B12" s="123">
        <f>SUM(B5:B10)</f>
        <v>2080</v>
      </c>
      <c r="C12" s="123">
        <f t="shared" ref="C12:E12" si="1">SUM(C5:C10)</f>
        <v>2080</v>
      </c>
      <c r="D12" s="123">
        <f t="shared" si="1"/>
        <v>2080</v>
      </c>
      <c r="E12" s="123">
        <f t="shared" si="1"/>
        <v>6240</v>
      </c>
      <c r="F12" s="132">
        <f>E12/E12</f>
        <v>1</v>
      </c>
      <c r="G12" s="118"/>
      <c r="H12" s="18"/>
      <c r="I12" s="15"/>
      <c r="J12" s="18"/>
    </row>
    <row r="13" spans="1:10" ht="16.5" thickTop="1" x14ac:dyDescent="0.25">
      <c r="A13" s="112"/>
      <c r="B13" s="115"/>
      <c r="C13" s="115"/>
      <c r="D13" s="115"/>
      <c r="E13" s="115"/>
      <c r="F13" s="117"/>
      <c r="G13" s="118"/>
      <c r="H13" s="15"/>
      <c r="I13" s="15"/>
      <c r="J13" s="16"/>
    </row>
    <row r="14" spans="1:10" ht="15.75" x14ac:dyDescent="0.25">
      <c r="A14" s="112"/>
      <c r="B14" s="115"/>
      <c r="C14" s="115"/>
      <c r="D14" s="115"/>
      <c r="E14" s="115"/>
      <c r="F14" s="117"/>
      <c r="G14" s="118"/>
    </row>
    <row r="15" spans="1:10" ht="15.75" x14ac:dyDescent="0.25">
      <c r="A15" s="112"/>
      <c r="B15" s="115"/>
      <c r="C15" s="115"/>
      <c r="D15" s="115"/>
      <c r="E15" s="115"/>
      <c r="F15" s="117"/>
      <c r="G15" s="118"/>
    </row>
    <row r="16" spans="1:10" ht="15.75" x14ac:dyDescent="0.25">
      <c r="A16" s="124" t="s">
        <v>498</v>
      </c>
      <c r="B16" s="115"/>
      <c r="C16" s="115"/>
      <c r="D16" s="115"/>
      <c r="E16" s="115"/>
      <c r="F16" s="125"/>
      <c r="G16" s="118"/>
    </row>
    <row r="17" spans="1:9" ht="15.75" x14ac:dyDescent="0.25">
      <c r="A17" s="112" t="s">
        <v>499</v>
      </c>
      <c r="B17" s="126"/>
      <c r="C17" s="126"/>
      <c r="D17" s="126"/>
      <c r="E17" s="126"/>
      <c r="F17" s="127"/>
      <c r="G17" s="128"/>
    </row>
    <row r="18" spans="1:9" ht="15.75" x14ac:dyDescent="0.25">
      <c r="A18" s="112" t="s">
        <v>500</v>
      </c>
      <c r="B18" s="112"/>
      <c r="C18" s="129"/>
      <c r="D18" s="115"/>
      <c r="E18" s="115"/>
      <c r="F18" s="115"/>
      <c r="G18" s="112"/>
      <c r="H18" s="1"/>
      <c r="I18" s="1"/>
    </row>
    <row r="19" spans="1:9" ht="15.75" x14ac:dyDescent="0.25">
      <c r="A19" s="130"/>
      <c r="B19" s="112"/>
      <c r="C19" s="129"/>
      <c r="D19" s="115"/>
      <c r="E19" s="115"/>
      <c r="F19" s="115"/>
      <c r="G19" s="112"/>
      <c r="H19" s="1"/>
      <c r="I19" s="1"/>
    </row>
    <row r="20" spans="1:9" ht="15.75" x14ac:dyDescent="0.25">
      <c r="A20" s="130"/>
      <c r="B20" s="115"/>
      <c r="C20" s="115"/>
      <c r="D20" s="115"/>
      <c r="E20" s="115"/>
      <c r="F20" s="115"/>
      <c r="G20" s="112"/>
      <c r="H20" s="1"/>
      <c r="I20" s="1"/>
    </row>
    <row r="21" spans="1:9" x14ac:dyDescent="0.25">
      <c r="B21" s="20"/>
      <c r="C21" s="21"/>
      <c r="H21" s="1"/>
      <c r="I21" s="1"/>
    </row>
    <row r="22" spans="1:9" x14ac:dyDescent="0.25">
      <c r="B22" s="20"/>
      <c r="C22" s="21"/>
      <c r="H22" s="1"/>
      <c r="I22" s="1"/>
    </row>
    <row r="23" spans="1:9" x14ac:dyDescent="0.25">
      <c r="B23" s="22"/>
      <c r="C23" s="23"/>
      <c r="D23" s="24"/>
      <c r="H23" s="1"/>
      <c r="I23" s="1"/>
    </row>
    <row r="24" spans="1:9" x14ac:dyDescent="0.25">
      <c r="B24" s="22"/>
      <c r="C24" s="23"/>
      <c r="D24" s="24"/>
      <c r="H24" s="1"/>
      <c r="I24" s="1"/>
    </row>
    <row r="25" spans="1:9" x14ac:dyDescent="0.25">
      <c r="B25" s="22"/>
      <c r="C25" s="23"/>
      <c r="D25" s="24"/>
      <c r="H25" s="1"/>
      <c r="I25" s="1"/>
    </row>
    <row r="26" spans="1:9" x14ac:dyDescent="0.25">
      <c r="B26" s="22"/>
      <c r="C26" s="23"/>
      <c r="D26" s="18"/>
      <c r="H26" s="1"/>
      <c r="I26" s="1"/>
    </row>
    <row r="27" spans="1:9" x14ac:dyDescent="0.25">
      <c r="B27" s="22"/>
      <c r="C27" s="23"/>
      <c r="D27" s="15"/>
      <c r="H27" s="1"/>
      <c r="I27" s="1"/>
    </row>
    <row r="28" spans="1:9" x14ac:dyDescent="0.25">
      <c r="B28" s="22"/>
      <c r="C28" s="23"/>
      <c r="D28" s="25"/>
      <c r="H28" s="1"/>
      <c r="I28" s="1"/>
    </row>
    <row r="29" spans="1:9" x14ac:dyDescent="0.25">
      <c r="B29" s="22"/>
      <c r="C29" s="23"/>
      <c r="D29" s="25"/>
      <c r="H29" s="1"/>
      <c r="I29" s="1"/>
    </row>
    <row r="30" spans="1:9" x14ac:dyDescent="0.25">
      <c r="B30" s="22"/>
      <c r="C30" s="23"/>
      <c r="D30" s="25"/>
      <c r="H30" s="1"/>
      <c r="I30" s="1"/>
    </row>
    <row r="31" spans="1:9" x14ac:dyDescent="0.25">
      <c r="B31" s="22"/>
      <c r="C31" s="23"/>
      <c r="H31" s="1"/>
      <c r="I31" s="1"/>
    </row>
    <row r="32" spans="1:9" x14ac:dyDescent="0.25">
      <c r="B32" s="22"/>
      <c r="C32" s="23"/>
      <c r="H32" s="1"/>
      <c r="I32" s="1"/>
    </row>
    <row r="33" spans="1:9" x14ac:dyDescent="0.25">
      <c r="B33" s="22"/>
      <c r="C33" s="23"/>
      <c r="H33" s="1"/>
      <c r="I33" s="1"/>
    </row>
    <row r="34" spans="1:9" x14ac:dyDescent="0.25">
      <c r="B34" s="22"/>
      <c r="C34" s="23"/>
      <c r="E34" s="1"/>
      <c r="F34" s="1"/>
      <c r="G34" s="1"/>
      <c r="H34" s="1"/>
      <c r="I34" s="1"/>
    </row>
    <row r="35" spans="1:9" x14ac:dyDescent="0.25">
      <c r="B35" s="22"/>
      <c r="C35" s="23"/>
      <c r="E35" s="1"/>
      <c r="F35" s="1"/>
      <c r="G35" s="1"/>
      <c r="H35" s="1"/>
      <c r="I35" s="1"/>
    </row>
    <row r="36" spans="1:9" x14ac:dyDescent="0.25">
      <c r="B36" s="22"/>
      <c r="C36" s="23"/>
      <c r="E36" s="1"/>
      <c r="F36" s="1"/>
      <c r="G36" s="1"/>
      <c r="H36" s="1"/>
      <c r="I36" s="1"/>
    </row>
    <row r="37" spans="1:9" x14ac:dyDescent="0.25">
      <c r="B37" s="22"/>
      <c r="C37" s="23"/>
      <c r="E37" s="1"/>
      <c r="F37" s="1"/>
      <c r="G37" s="1"/>
      <c r="H37" s="1"/>
      <c r="I37" s="1"/>
    </row>
    <row r="38" spans="1:9" x14ac:dyDescent="0.25">
      <c r="C38" s="23"/>
      <c r="E38" s="1"/>
      <c r="F38" s="1"/>
      <c r="G38" s="1"/>
      <c r="H38" s="1"/>
      <c r="I38" s="1"/>
    </row>
    <row r="39" spans="1:9" x14ac:dyDescent="0.25">
      <c r="A39" s="1"/>
      <c r="B39" s="27"/>
      <c r="C39" s="23"/>
      <c r="E39" s="1"/>
      <c r="F39" s="1"/>
      <c r="G39" s="1"/>
      <c r="H39" s="1"/>
      <c r="I39" s="1"/>
    </row>
    <row r="40" spans="1:9" x14ac:dyDescent="0.25">
      <c r="A40" s="1"/>
      <c r="C40" s="23"/>
      <c r="E40" s="1"/>
      <c r="F40" s="1"/>
      <c r="G40" s="1"/>
      <c r="H40" s="1"/>
      <c r="I40" s="1"/>
    </row>
    <row r="41" spans="1:9" x14ac:dyDescent="0.25">
      <c r="A41" s="1"/>
      <c r="B41" s="27"/>
      <c r="C41" s="28"/>
      <c r="E41" s="1"/>
      <c r="F41" s="1"/>
      <c r="G41" s="1"/>
      <c r="H41" s="1"/>
      <c r="I41" s="1"/>
    </row>
    <row r="42" spans="1:9" x14ac:dyDescent="0.25">
      <c r="A42" s="1"/>
      <c r="B42" s="29"/>
      <c r="C42" s="28"/>
      <c r="E42" s="1"/>
      <c r="F42" s="1"/>
      <c r="G42" s="1"/>
      <c r="H42" s="1"/>
      <c r="I42" s="1"/>
    </row>
    <row r="43" spans="1:9" x14ac:dyDescent="0.25">
      <c r="A43" s="1"/>
      <c r="C43" s="28"/>
      <c r="E43" s="1"/>
      <c r="F43" s="1"/>
      <c r="G43" s="1"/>
      <c r="H43" s="1"/>
      <c r="I43" s="1"/>
    </row>
    <row r="44" spans="1:9" x14ac:dyDescent="0.25">
      <c r="A44" s="1"/>
      <c r="C44" s="28"/>
      <c r="E44" s="1"/>
      <c r="F44" s="1"/>
      <c r="G44" s="1"/>
      <c r="H44" s="1"/>
      <c r="I44" s="1"/>
    </row>
    <row r="45" spans="1:9" x14ac:dyDescent="0.25">
      <c r="B45" s="30"/>
      <c r="C45" s="31"/>
      <c r="E45" s="1"/>
      <c r="F45" s="1"/>
      <c r="G45" s="1"/>
      <c r="H45" s="1"/>
      <c r="I45" s="1"/>
    </row>
    <row r="46" spans="1:9" x14ac:dyDescent="0.25">
      <c r="B46" s="27"/>
      <c r="E46" s="1"/>
      <c r="F46" s="1"/>
      <c r="G46" s="1"/>
      <c r="H46" s="1"/>
      <c r="I46" s="1"/>
    </row>
    <row r="47" spans="1:9" x14ac:dyDescent="0.25">
      <c r="B47" s="30"/>
      <c r="E47" s="1"/>
      <c r="F47" s="1"/>
      <c r="G47" s="1"/>
      <c r="H47" s="1"/>
      <c r="I47" s="1"/>
    </row>
    <row r="48" spans="1:9" x14ac:dyDescent="0.25">
      <c r="B48" s="30"/>
      <c r="E48" s="1"/>
      <c r="F48" s="1"/>
      <c r="G48" s="1"/>
      <c r="H48" s="1"/>
      <c r="I48" s="1"/>
    </row>
    <row r="49" spans="1:9" x14ac:dyDescent="0.25">
      <c r="B49" s="223"/>
      <c r="C49" s="223"/>
      <c r="D49" s="223"/>
      <c r="E49" s="1"/>
      <c r="F49" s="1"/>
      <c r="G49" s="1"/>
      <c r="H49" s="1"/>
      <c r="I49" s="1"/>
    </row>
    <row r="51" spans="1:9" x14ac:dyDescent="0.25">
      <c r="A51" s="1"/>
      <c r="B51" s="27"/>
      <c r="C51" s="27"/>
      <c r="D51" s="32"/>
      <c r="E51" s="33"/>
      <c r="F51" s="1"/>
      <c r="G51" s="1"/>
      <c r="H51" s="1"/>
      <c r="I51" s="1"/>
    </row>
    <row r="52" spans="1:9" x14ac:dyDescent="0.25">
      <c r="A52" s="1"/>
      <c r="B52" s="27"/>
      <c r="C52" s="27"/>
      <c r="D52" s="27"/>
      <c r="E52" s="33"/>
      <c r="F52" s="1"/>
      <c r="G52" s="1"/>
      <c r="H52" s="1"/>
      <c r="I52" s="1"/>
    </row>
    <row r="53" spans="1:9" x14ac:dyDescent="0.25">
      <c r="A53" s="1"/>
      <c r="B53" s="28"/>
      <c r="C53" s="28"/>
      <c r="D53" s="24"/>
      <c r="E53" s="25"/>
      <c r="F53" s="1"/>
      <c r="G53" s="1"/>
      <c r="H53" s="1"/>
      <c r="I53" s="1"/>
    </row>
    <row r="55" spans="1:9" x14ac:dyDescent="0.25">
      <c r="A55" s="1"/>
      <c r="B55" s="223"/>
      <c r="C55" s="223"/>
      <c r="D55" s="223"/>
      <c r="F55" s="1"/>
      <c r="G55" s="1"/>
      <c r="H55" s="1"/>
      <c r="I55" s="1"/>
    </row>
    <row r="56" spans="1:9" x14ac:dyDescent="0.25">
      <c r="A56" s="1"/>
      <c r="E56" s="26"/>
      <c r="F56" s="1"/>
      <c r="G56" s="1"/>
      <c r="H56" s="1"/>
      <c r="I56" s="1"/>
    </row>
    <row r="57" spans="1:9" x14ac:dyDescent="0.25">
      <c r="A57" s="1"/>
      <c r="B57" s="27"/>
      <c r="C57" s="27"/>
      <c r="D57" s="32"/>
      <c r="E57" s="33"/>
      <c r="F57" s="1"/>
      <c r="G57" s="1"/>
      <c r="H57" s="1"/>
      <c r="I57" s="1"/>
    </row>
    <row r="58" spans="1:9" x14ac:dyDescent="0.25">
      <c r="A58" s="1"/>
      <c r="B58" s="27"/>
      <c r="C58" s="27"/>
      <c r="D58" s="27"/>
      <c r="E58" s="33"/>
      <c r="F58" s="1"/>
      <c r="G58" s="1"/>
      <c r="H58" s="1"/>
      <c r="I58" s="1"/>
    </row>
    <row r="59" spans="1:9" x14ac:dyDescent="0.25">
      <c r="A59" s="1"/>
      <c r="B59" s="28"/>
      <c r="C59" s="28"/>
      <c r="D59" s="24"/>
      <c r="F59" s="1"/>
      <c r="G59" s="1"/>
      <c r="H59" s="1"/>
      <c r="I59" s="1"/>
    </row>
    <row r="62" spans="1:9" x14ac:dyDescent="0.25">
      <c r="A62" s="1"/>
      <c r="B62" s="28"/>
      <c r="C62" s="28"/>
      <c r="D62" s="24"/>
      <c r="F62" s="1"/>
      <c r="G62" s="1"/>
      <c r="H62" s="1"/>
      <c r="I62" s="1"/>
    </row>
    <row r="65" spans="1:9" x14ac:dyDescent="0.25">
      <c r="A65" s="1"/>
      <c r="B65" s="28"/>
      <c r="C65" s="28"/>
      <c r="D65" s="24"/>
      <c r="F65" s="1"/>
      <c r="G65" s="1"/>
      <c r="H65" s="1"/>
      <c r="I65" s="1"/>
    </row>
    <row r="68" spans="1:9" x14ac:dyDescent="0.25">
      <c r="A68" s="1"/>
      <c r="B68" s="28"/>
      <c r="C68" s="28"/>
      <c r="D68" s="24"/>
      <c r="E68" s="1"/>
      <c r="F68" s="1"/>
      <c r="G68" s="1"/>
      <c r="H68" s="1"/>
      <c r="I68" s="1"/>
    </row>
    <row r="461" spans="2:2" x14ac:dyDescent="0.25">
      <c r="B461" s="34"/>
    </row>
    <row r="462" spans="2:2" x14ac:dyDescent="0.25">
      <c r="B462" s="35"/>
    </row>
    <row r="463" spans="2:2" x14ac:dyDescent="0.25">
      <c r="B463" s="35"/>
    </row>
    <row r="465" spans="2:3" x14ac:dyDescent="0.25">
      <c r="B465" s="34"/>
      <c r="C465" s="34"/>
    </row>
    <row r="466" spans="2:3" x14ac:dyDescent="0.25">
      <c r="B466" s="34"/>
      <c r="C466" s="34"/>
    </row>
    <row r="467" spans="2:3" x14ac:dyDescent="0.25">
      <c r="B467" s="34"/>
      <c r="C467" s="34"/>
    </row>
  </sheetData>
  <mergeCells count="3">
    <mergeCell ref="H3:J3"/>
    <mergeCell ref="B49:D49"/>
    <mergeCell ref="B55:D55"/>
  </mergeCells>
  <pageMargins left="0.25" right="0.25" top="0.8677083333333333" bottom="0.75" header="0.3" footer="0.3"/>
  <pageSetup scale="85" orientation="landscape" r:id="rId1"/>
  <headerFooter>
    <oddHeader>&amp;C&amp;"Arial,Bold"&amp;12The University of Texas of the Permian Basin
Attachment C - Available Audit Hours
FY 2019 Audit Plan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37"/>
  <sheetViews>
    <sheetView view="pageLayout" topLeftCell="A13" zoomScaleNormal="100" workbookViewId="0">
      <selection activeCell="B9" sqref="B8:B9"/>
    </sheetView>
  </sheetViews>
  <sheetFormatPr defaultRowHeight="15.75" x14ac:dyDescent="0.25"/>
  <cols>
    <col min="1" max="1" width="6.7109375" style="37" customWidth="1"/>
    <col min="2" max="2" width="56.140625" style="38" customWidth="1"/>
    <col min="3" max="3" width="1.85546875" style="39" customWidth="1"/>
    <col min="4" max="4" width="10.7109375" style="36" customWidth="1"/>
    <col min="5" max="5" width="2.28515625" style="36" customWidth="1"/>
    <col min="6" max="6" width="10.7109375" style="36" customWidth="1"/>
    <col min="7" max="7" width="1.7109375" style="36" customWidth="1"/>
    <col min="8" max="8" width="10.28515625" style="36" customWidth="1"/>
    <col min="9" max="9" width="1.7109375" style="36" customWidth="1"/>
    <col min="10" max="10" width="10.85546875" style="36" customWidth="1"/>
    <col min="11" max="11" width="1.7109375" style="36" customWidth="1"/>
    <col min="12" max="12" width="10.7109375" style="36" customWidth="1"/>
    <col min="13" max="20" width="9.140625" style="36"/>
    <col min="21" max="252" width="9" style="1"/>
    <col min="253" max="253" width="60.85546875" style="1" customWidth="1"/>
    <col min="254" max="254" width="2.28515625" style="1" customWidth="1"/>
    <col min="255" max="255" width="2" style="1" customWidth="1"/>
    <col min="256" max="256" width="10.7109375" style="1" customWidth="1"/>
    <col min="257" max="257" width="2" style="1" customWidth="1"/>
    <col min="258" max="258" width="10.7109375" style="1" customWidth="1"/>
    <col min="259" max="259" width="1.85546875" style="1" customWidth="1"/>
    <col min="260" max="260" width="10.7109375" style="1" customWidth="1"/>
    <col min="261" max="261" width="2.28515625" style="1" customWidth="1"/>
    <col min="262" max="262" width="10.7109375" style="1" customWidth="1"/>
    <col min="263" max="263" width="1.7109375" style="1" customWidth="1"/>
    <col min="264" max="508" width="9" style="1"/>
    <col min="509" max="509" width="60.85546875" style="1" customWidth="1"/>
    <col min="510" max="510" width="2.28515625" style="1" customWidth="1"/>
    <col min="511" max="511" width="2" style="1" customWidth="1"/>
    <col min="512" max="512" width="10.7109375" style="1" customWidth="1"/>
    <col min="513" max="513" width="2" style="1" customWidth="1"/>
    <col min="514" max="514" width="10.7109375" style="1" customWidth="1"/>
    <col min="515" max="515" width="1.85546875" style="1" customWidth="1"/>
    <col min="516" max="516" width="10.7109375" style="1" customWidth="1"/>
    <col min="517" max="517" width="2.28515625" style="1" customWidth="1"/>
    <col min="518" max="518" width="10.7109375" style="1" customWidth="1"/>
    <col min="519" max="519" width="1.7109375" style="1" customWidth="1"/>
    <col min="520" max="764" width="9" style="1"/>
    <col min="765" max="765" width="60.85546875" style="1" customWidth="1"/>
    <col min="766" max="766" width="2.28515625" style="1" customWidth="1"/>
    <col min="767" max="767" width="2" style="1" customWidth="1"/>
    <col min="768" max="768" width="10.7109375" style="1" customWidth="1"/>
    <col min="769" max="769" width="2" style="1" customWidth="1"/>
    <col min="770" max="770" width="10.7109375" style="1" customWidth="1"/>
    <col min="771" max="771" width="1.85546875" style="1" customWidth="1"/>
    <col min="772" max="772" width="10.7109375" style="1" customWidth="1"/>
    <col min="773" max="773" width="2.28515625" style="1" customWidth="1"/>
    <col min="774" max="774" width="10.7109375" style="1" customWidth="1"/>
    <col min="775" max="775" width="1.7109375" style="1" customWidth="1"/>
    <col min="776" max="1020" width="9" style="1"/>
    <col min="1021" max="1021" width="60.85546875" style="1" customWidth="1"/>
    <col min="1022" max="1022" width="2.28515625" style="1" customWidth="1"/>
    <col min="1023" max="1023" width="2" style="1" customWidth="1"/>
    <col min="1024" max="1024" width="10.7109375" style="1" customWidth="1"/>
    <col min="1025" max="1025" width="2" style="1" customWidth="1"/>
    <col min="1026" max="1026" width="10.7109375" style="1" customWidth="1"/>
    <col min="1027" max="1027" width="1.85546875" style="1" customWidth="1"/>
    <col min="1028" max="1028" width="10.7109375" style="1" customWidth="1"/>
    <col min="1029" max="1029" width="2.28515625" style="1" customWidth="1"/>
    <col min="1030" max="1030" width="10.7109375" style="1" customWidth="1"/>
    <col min="1031" max="1031" width="1.7109375" style="1" customWidth="1"/>
    <col min="1032" max="1276" width="9" style="1"/>
    <col min="1277" max="1277" width="60.85546875" style="1" customWidth="1"/>
    <col min="1278" max="1278" width="2.28515625" style="1" customWidth="1"/>
    <col min="1279" max="1279" width="2" style="1" customWidth="1"/>
    <col min="1280" max="1280" width="10.7109375" style="1" customWidth="1"/>
    <col min="1281" max="1281" width="2" style="1" customWidth="1"/>
    <col min="1282" max="1282" width="10.7109375" style="1" customWidth="1"/>
    <col min="1283" max="1283" width="1.85546875" style="1" customWidth="1"/>
    <col min="1284" max="1284" width="10.7109375" style="1" customWidth="1"/>
    <col min="1285" max="1285" width="2.28515625" style="1" customWidth="1"/>
    <col min="1286" max="1286" width="10.7109375" style="1" customWidth="1"/>
    <col min="1287" max="1287" width="1.7109375" style="1" customWidth="1"/>
    <col min="1288" max="1532" width="9" style="1"/>
    <col min="1533" max="1533" width="60.85546875" style="1" customWidth="1"/>
    <col min="1534" max="1534" width="2.28515625" style="1" customWidth="1"/>
    <col min="1535" max="1535" width="2" style="1" customWidth="1"/>
    <col min="1536" max="1536" width="10.7109375" style="1" customWidth="1"/>
    <col min="1537" max="1537" width="2" style="1" customWidth="1"/>
    <col min="1538" max="1538" width="10.7109375" style="1" customWidth="1"/>
    <col min="1539" max="1539" width="1.85546875" style="1" customWidth="1"/>
    <col min="1540" max="1540" width="10.7109375" style="1" customWidth="1"/>
    <col min="1541" max="1541" width="2.28515625" style="1" customWidth="1"/>
    <col min="1542" max="1542" width="10.7109375" style="1" customWidth="1"/>
    <col min="1543" max="1543" width="1.7109375" style="1" customWidth="1"/>
    <col min="1544" max="1788" width="9" style="1"/>
    <col min="1789" max="1789" width="60.85546875" style="1" customWidth="1"/>
    <col min="1790" max="1790" width="2.28515625" style="1" customWidth="1"/>
    <col min="1791" max="1791" width="2" style="1" customWidth="1"/>
    <col min="1792" max="1792" width="10.7109375" style="1" customWidth="1"/>
    <col min="1793" max="1793" width="2" style="1" customWidth="1"/>
    <col min="1794" max="1794" width="10.7109375" style="1" customWidth="1"/>
    <col min="1795" max="1795" width="1.85546875" style="1" customWidth="1"/>
    <col min="1796" max="1796" width="10.7109375" style="1" customWidth="1"/>
    <col min="1797" max="1797" width="2.28515625" style="1" customWidth="1"/>
    <col min="1798" max="1798" width="10.7109375" style="1" customWidth="1"/>
    <col min="1799" max="1799" width="1.7109375" style="1" customWidth="1"/>
    <col min="1800" max="2044" width="9" style="1"/>
    <col min="2045" max="2045" width="60.85546875" style="1" customWidth="1"/>
    <col min="2046" max="2046" width="2.28515625" style="1" customWidth="1"/>
    <col min="2047" max="2047" width="2" style="1" customWidth="1"/>
    <col min="2048" max="2048" width="10.7109375" style="1" customWidth="1"/>
    <col min="2049" max="2049" width="2" style="1" customWidth="1"/>
    <col min="2050" max="2050" width="10.7109375" style="1" customWidth="1"/>
    <col min="2051" max="2051" width="1.85546875" style="1" customWidth="1"/>
    <col min="2052" max="2052" width="10.7109375" style="1" customWidth="1"/>
    <col min="2053" max="2053" width="2.28515625" style="1" customWidth="1"/>
    <col min="2054" max="2054" width="10.7109375" style="1" customWidth="1"/>
    <col min="2055" max="2055" width="1.7109375" style="1" customWidth="1"/>
    <col min="2056" max="2300" width="9" style="1"/>
    <col min="2301" max="2301" width="60.85546875" style="1" customWidth="1"/>
    <col min="2302" max="2302" width="2.28515625" style="1" customWidth="1"/>
    <col min="2303" max="2303" width="2" style="1" customWidth="1"/>
    <col min="2304" max="2304" width="10.7109375" style="1" customWidth="1"/>
    <col min="2305" max="2305" width="2" style="1" customWidth="1"/>
    <col min="2306" max="2306" width="10.7109375" style="1" customWidth="1"/>
    <col min="2307" max="2307" width="1.85546875" style="1" customWidth="1"/>
    <col min="2308" max="2308" width="10.7109375" style="1" customWidth="1"/>
    <col min="2309" max="2309" width="2.28515625" style="1" customWidth="1"/>
    <col min="2310" max="2310" width="10.7109375" style="1" customWidth="1"/>
    <col min="2311" max="2311" width="1.7109375" style="1" customWidth="1"/>
    <col min="2312" max="2556" width="9" style="1"/>
    <col min="2557" max="2557" width="60.85546875" style="1" customWidth="1"/>
    <col min="2558" max="2558" width="2.28515625" style="1" customWidth="1"/>
    <col min="2559" max="2559" width="2" style="1" customWidth="1"/>
    <col min="2560" max="2560" width="10.7109375" style="1" customWidth="1"/>
    <col min="2561" max="2561" width="2" style="1" customWidth="1"/>
    <col min="2562" max="2562" width="10.7109375" style="1" customWidth="1"/>
    <col min="2563" max="2563" width="1.85546875" style="1" customWidth="1"/>
    <col min="2564" max="2564" width="10.7109375" style="1" customWidth="1"/>
    <col min="2565" max="2565" width="2.28515625" style="1" customWidth="1"/>
    <col min="2566" max="2566" width="10.7109375" style="1" customWidth="1"/>
    <col min="2567" max="2567" width="1.7109375" style="1" customWidth="1"/>
    <col min="2568" max="2812" width="9" style="1"/>
    <col min="2813" max="2813" width="60.85546875" style="1" customWidth="1"/>
    <col min="2814" max="2814" width="2.28515625" style="1" customWidth="1"/>
    <col min="2815" max="2815" width="2" style="1" customWidth="1"/>
    <col min="2816" max="2816" width="10.7109375" style="1" customWidth="1"/>
    <col min="2817" max="2817" width="2" style="1" customWidth="1"/>
    <col min="2818" max="2818" width="10.7109375" style="1" customWidth="1"/>
    <col min="2819" max="2819" width="1.85546875" style="1" customWidth="1"/>
    <col min="2820" max="2820" width="10.7109375" style="1" customWidth="1"/>
    <col min="2821" max="2821" width="2.28515625" style="1" customWidth="1"/>
    <col min="2822" max="2822" width="10.7109375" style="1" customWidth="1"/>
    <col min="2823" max="2823" width="1.7109375" style="1" customWidth="1"/>
    <col min="2824" max="3068" width="9" style="1"/>
    <col min="3069" max="3069" width="60.85546875" style="1" customWidth="1"/>
    <col min="3070" max="3070" width="2.28515625" style="1" customWidth="1"/>
    <col min="3071" max="3071" width="2" style="1" customWidth="1"/>
    <col min="3072" max="3072" width="10.7109375" style="1" customWidth="1"/>
    <col min="3073" max="3073" width="2" style="1" customWidth="1"/>
    <col min="3074" max="3074" width="10.7109375" style="1" customWidth="1"/>
    <col min="3075" max="3075" width="1.85546875" style="1" customWidth="1"/>
    <col min="3076" max="3076" width="10.7109375" style="1" customWidth="1"/>
    <col min="3077" max="3077" width="2.28515625" style="1" customWidth="1"/>
    <col min="3078" max="3078" width="10.7109375" style="1" customWidth="1"/>
    <col min="3079" max="3079" width="1.7109375" style="1" customWidth="1"/>
    <col min="3080" max="3324" width="9" style="1"/>
    <col min="3325" max="3325" width="60.85546875" style="1" customWidth="1"/>
    <col min="3326" max="3326" width="2.28515625" style="1" customWidth="1"/>
    <col min="3327" max="3327" width="2" style="1" customWidth="1"/>
    <col min="3328" max="3328" width="10.7109375" style="1" customWidth="1"/>
    <col min="3329" max="3329" width="2" style="1" customWidth="1"/>
    <col min="3330" max="3330" width="10.7109375" style="1" customWidth="1"/>
    <col min="3331" max="3331" width="1.85546875" style="1" customWidth="1"/>
    <col min="3332" max="3332" width="10.7109375" style="1" customWidth="1"/>
    <col min="3333" max="3333" width="2.28515625" style="1" customWidth="1"/>
    <col min="3334" max="3334" width="10.7109375" style="1" customWidth="1"/>
    <col min="3335" max="3335" width="1.7109375" style="1" customWidth="1"/>
    <col min="3336" max="3580" width="9" style="1"/>
    <col min="3581" max="3581" width="60.85546875" style="1" customWidth="1"/>
    <col min="3582" max="3582" width="2.28515625" style="1" customWidth="1"/>
    <col min="3583" max="3583" width="2" style="1" customWidth="1"/>
    <col min="3584" max="3584" width="10.7109375" style="1" customWidth="1"/>
    <col min="3585" max="3585" width="2" style="1" customWidth="1"/>
    <col min="3586" max="3586" width="10.7109375" style="1" customWidth="1"/>
    <col min="3587" max="3587" width="1.85546875" style="1" customWidth="1"/>
    <col min="3588" max="3588" width="10.7109375" style="1" customWidth="1"/>
    <col min="3589" max="3589" width="2.28515625" style="1" customWidth="1"/>
    <col min="3590" max="3590" width="10.7109375" style="1" customWidth="1"/>
    <col min="3591" max="3591" width="1.7109375" style="1" customWidth="1"/>
    <col min="3592" max="3836" width="9" style="1"/>
    <col min="3837" max="3837" width="60.85546875" style="1" customWidth="1"/>
    <col min="3838" max="3838" width="2.28515625" style="1" customWidth="1"/>
    <col min="3839" max="3839" width="2" style="1" customWidth="1"/>
    <col min="3840" max="3840" width="10.7109375" style="1" customWidth="1"/>
    <col min="3841" max="3841" width="2" style="1" customWidth="1"/>
    <col min="3842" max="3842" width="10.7109375" style="1" customWidth="1"/>
    <col min="3843" max="3843" width="1.85546875" style="1" customWidth="1"/>
    <col min="3844" max="3844" width="10.7109375" style="1" customWidth="1"/>
    <col min="3845" max="3845" width="2.28515625" style="1" customWidth="1"/>
    <col min="3846" max="3846" width="10.7109375" style="1" customWidth="1"/>
    <col min="3847" max="3847" width="1.7109375" style="1" customWidth="1"/>
    <col min="3848" max="4092" width="9" style="1"/>
    <col min="4093" max="4093" width="60.85546875" style="1" customWidth="1"/>
    <col min="4094" max="4094" width="2.28515625" style="1" customWidth="1"/>
    <col min="4095" max="4095" width="2" style="1" customWidth="1"/>
    <col min="4096" max="4096" width="10.7109375" style="1" customWidth="1"/>
    <col min="4097" max="4097" width="2" style="1" customWidth="1"/>
    <col min="4098" max="4098" width="10.7109375" style="1" customWidth="1"/>
    <col min="4099" max="4099" width="1.85546875" style="1" customWidth="1"/>
    <col min="4100" max="4100" width="10.7109375" style="1" customWidth="1"/>
    <col min="4101" max="4101" width="2.28515625" style="1" customWidth="1"/>
    <col min="4102" max="4102" width="10.7109375" style="1" customWidth="1"/>
    <col min="4103" max="4103" width="1.7109375" style="1" customWidth="1"/>
    <col min="4104" max="4348" width="9" style="1"/>
    <col min="4349" max="4349" width="60.85546875" style="1" customWidth="1"/>
    <col min="4350" max="4350" width="2.28515625" style="1" customWidth="1"/>
    <col min="4351" max="4351" width="2" style="1" customWidth="1"/>
    <col min="4352" max="4352" width="10.7109375" style="1" customWidth="1"/>
    <col min="4353" max="4353" width="2" style="1" customWidth="1"/>
    <col min="4354" max="4354" width="10.7109375" style="1" customWidth="1"/>
    <col min="4355" max="4355" width="1.85546875" style="1" customWidth="1"/>
    <col min="4356" max="4356" width="10.7109375" style="1" customWidth="1"/>
    <col min="4357" max="4357" width="2.28515625" style="1" customWidth="1"/>
    <col min="4358" max="4358" width="10.7109375" style="1" customWidth="1"/>
    <col min="4359" max="4359" width="1.7109375" style="1" customWidth="1"/>
    <col min="4360" max="4604" width="9" style="1"/>
    <col min="4605" max="4605" width="60.85546875" style="1" customWidth="1"/>
    <col min="4606" max="4606" width="2.28515625" style="1" customWidth="1"/>
    <col min="4607" max="4607" width="2" style="1" customWidth="1"/>
    <col min="4608" max="4608" width="10.7109375" style="1" customWidth="1"/>
    <col min="4609" max="4609" width="2" style="1" customWidth="1"/>
    <col min="4610" max="4610" width="10.7109375" style="1" customWidth="1"/>
    <col min="4611" max="4611" width="1.85546875" style="1" customWidth="1"/>
    <col min="4612" max="4612" width="10.7109375" style="1" customWidth="1"/>
    <col min="4613" max="4613" width="2.28515625" style="1" customWidth="1"/>
    <col min="4614" max="4614" width="10.7109375" style="1" customWidth="1"/>
    <col min="4615" max="4615" width="1.7109375" style="1" customWidth="1"/>
    <col min="4616" max="4860" width="9" style="1"/>
    <col min="4861" max="4861" width="60.85546875" style="1" customWidth="1"/>
    <col min="4862" max="4862" width="2.28515625" style="1" customWidth="1"/>
    <col min="4863" max="4863" width="2" style="1" customWidth="1"/>
    <col min="4864" max="4864" width="10.7109375" style="1" customWidth="1"/>
    <col min="4865" max="4865" width="2" style="1" customWidth="1"/>
    <col min="4866" max="4866" width="10.7109375" style="1" customWidth="1"/>
    <col min="4867" max="4867" width="1.85546875" style="1" customWidth="1"/>
    <col min="4868" max="4868" width="10.7109375" style="1" customWidth="1"/>
    <col min="4869" max="4869" width="2.28515625" style="1" customWidth="1"/>
    <col min="4870" max="4870" width="10.7109375" style="1" customWidth="1"/>
    <col min="4871" max="4871" width="1.7109375" style="1" customWidth="1"/>
    <col min="4872" max="5116" width="9" style="1"/>
    <col min="5117" max="5117" width="60.85546875" style="1" customWidth="1"/>
    <col min="5118" max="5118" width="2.28515625" style="1" customWidth="1"/>
    <col min="5119" max="5119" width="2" style="1" customWidth="1"/>
    <col min="5120" max="5120" width="10.7109375" style="1" customWidth="1"/>
    <col min="5121" max="5121" width="2" style="1" customWidth="1"/>
    <col min="5122" max="5122" width="10.7109375" style="1" customWidth="1"/>
    <col min="5123" max="5123" width="1.85546875" style="1" customWidth="1"/>
    <col min="5124" max="5124" width="10.7109375" style="1" customWidth="1"/>
    <col min="5125" max="5125" width="2.28515625" style="1" customWidth="1"/>
    <col min="5126" max="5126" width="10.7109375" style="1" customWidth="1"/>
    <col min="5127" max="5127" width="1.7109375" style="1" customWidth="1"/>
    <col min="5128" max="5372" width="9" style="1"/>
    <col min="5373" max="5373" width="60.85546875" style="1" customWidth="1"/>
    <col min="5374" max="5374" width="2.28515625" style="1" customWidth="1"/>
    <col min="5375" max="5375" width="2" style="1" customWidth="1"/>
    <col min="5376" max="5376" width="10.7109375" style="1" customWidth="1"/>
    <col min="5377" max="5377" width="2" style="1" customWidth="1"/>
    <col min="5378" max="5378" width="10.7109375" style="1" customWidth="1"/>
    <col min="5379" max="5379" width="1.85546875" style="1" customWidth="1"/>
    <col min="5380" max="5380" width="10.7109375" style="1" customWidth="1"/>
    <col min="5381" max="5381" width="2.28515625" style="1" customWidth="1"/>
    <col min="5382" max="5382" width="10.7109375" style="1" customWidth="1"/>
    <col min="5383" max="5383" width="1.7109375" style="1" customWidth="1"/>
    <col min="5384" max="5628" width="9" style="1"/>
    <col min="5629" max="5629" width="60.85546875" style="1" customWidth="1"/>
    <col min="5630" max="5630" width="2.28515625" style="1" customWidth="1"/>
    <col min="5631" max="5631" width="2" style="1" customWidth="1"/>
    <col min="5632" max="5632" width="10.7109375" style="1" customWidth="1"/>
    <col min="5633" max="5633" width="2" style="1" customWidth="1"/>
    <col min="5634" max="5634" width="10.7109375" style="1" customWidth="1"/>
    <col min="5635" max="5635" width="1.85546875" style="1" customWidth="1"/>
    <col min="5636" max="5636" width="10.7109375" style="1" customWidth="1"/>
    <col min="5637" max="5637" width="2.28515625" style="1" customWidth="1"/>
    <col min="5638" max="5638" width="10.7109375" style="1" customWidth="1"/>
    <col min="5639" max="5639" width="1.7109375" style="1" customWidth="1"/>
    <col min="5640" max="5884" width="9" style="1"/>
    <col min="5885" max="5885" width="60.85546875" style="1" customWidth="1"/>
    <col min="5886" max="5886" width="2.28515625" style="1" customWidth="1"/>
    <col min="5887" max="5887" width="2" style="1" customWidth="1"/>
    <col min="5888" max="5888" width="10.7109375" style="1" customWidth="1"/>
    <col min="5889" max="5889" width="2" style="1" customWidth="1"/>
    <col min="5890" max="5890" width="10.7109375" style="1" customWidth="1"/>
    <col min="5891" max="5891" width="1.85546875" style="1" customWidth="1"/>
    <col min="5892" max="5892" width="10.7109375" style="1" customWidth="1"/>
    <col min="5893" max="5893" width="2.28515625" style="1" customWidth="1"/>
    <col min="5894" max="5894" width="10.7109375" style="1" customWidth="1"/>
    <col min="5895" max="5895" width="1.7109375" style="1" customWidth="1"/>
    <col min="5896" max="6140" width="9" style="1"/>
    <col min="6141" max="6141" width="60.85546875" style="1" customWidth="1"/>
    <col min="6142" max="6142" width="2.28515625" style="1" customWidth="1"/>
    <col min="6143" max="6143" width="2" style="1" customWidth="1"/>
    <col min="6144" max="6144" width="10.7109375" style="1" customWidth="1"/>
    <col min="6145" max="6145" width="2" style="1" customWidth="1"/>
    <col min="6146" max="6146" width="10.7109375" style="1" customWidth="1"/>
    <col min="6147" max="6147" width="1.85546875" style="1" customWidth="1"/>
    <col min="6148" max="6148" width="10.7109375" style="1" customWidth="1"/>
    <col min="6149" max="6149" width="2.28515625" style="1" customWidth="1"/>
    <col min="6150" max="6150" width="10.7109375" style="1" customWidth="1"/>
    <col min="6151" max="6151" width="1.7109375" style="1" customWidth="1"/>
    <col min="6152" max="6396" width="9" style="1"/>
    <col min="6397" max="6397" width="60.85546875" style="1" customWidth="1"/>
    <col min="6398" max="6398" width="2.28515625" style="1" customWidth="1"/>
    <col min="6399" max="6399" width="2" style="1" customWidth="1"/>
    <col min="6400" max="6400" width="10.7109375" style="1" customWidth="1"/>
    <col min="6401" max="6401" width="2" style="1" customWidth="1"/>
    <col min="6402" max="6402" width="10.7109375" style="1" customWidth="1"/>
    <col min="6403" max="6403" width="1.85546875" style="1" customWidth="1"/>
    <col min="6404" max="6404" width="10.7109375" style="1" customWidth="1"/>
    <col min="6405" max="6405" width="2.28515625" style="1" customWidth="1"/>
    <col min="6406" max="6406" width="10.7109375" style="1" customWidth="1"/>
    <col min="6407" max="6407" width="1.7109375" style="1" customWidth="1"/>
    <col min="6408" max="6652" width="9" style="1"/>
    <col min="6653" max="6653" width="60.85546875" style="1" customWidth="1"/>
    <col min="6654" max="6654" width="2.28515625" style="1" customWidth="1"/>
    <col min="6655" max="6655" width="2" style="1" customWidth="1"/>
    <col min="6656" max="6656" width="10.7109375" style="1" customWidth="1"/>
    <col min="6657" max="6657" width="2" style="1" customWidth="1"/>
    <col min="6658" max="6658" width="10.7109375" style="1" customWidth="1"/>
    <col min="6659" max="6659" width="1.85546875" style="1" customWidth="1"/>
    <col min="6660" max="6660" width="10.7109375" style="1" customWidth="1"/>
    <col min="6661" max="6661" width="2.28515625" style="1" customWidth="1"/>
    <col min="6662" max="6662" width="10.7109375" style="1" customWidth="1"/>
    <col min="6663" max="6663" width="1.7109375" style="1" customWidth="1"/>
    <col min="6664" max="6908" width="9" style="1"/>
    <col min="6909" max="6909" width="60.85546875" style="1" customWidth="1"/>
    <col min="6910" max="6910" width="2.28515625" style="1" customWidth="1"/>
    <col min="6911" max="6911" width="2" style="1" customWidth="1"/>
    <col min="6912" max="6912" width="10.7109375" style="1" customWidth="1"/>
    <col min="6913" max="6913" width="2" style="1" customWidth="1"/>
    <col min="6914" max="6914" width="10.7109375" style="1" customWidth="1"/>
    <col min="6915" max="6915" width="1.85546875" style="1" customWidth="1"/>
    <col min="6916" max="6916" width="10.7109375" style="1" customWidth="1"/>
    <col min="6917" max="6917" width="2.28515625" style="1" customWidth="1"/>
    <col min="6918" max="6918" width="10.7109375" style="1" customWidth="1"/>
    <col min="6919" max="6919" width="1.7109375" style="1" customWidth="1"/>
    <col min="6920" max="7164" width="9" style="1"/>
    <col min="7165" max="7165" width="60.85546875" style="1" customWidth="1"/>
    <col min="7166" max="7166" width="2.28515625" style="1" customWidth="1"/>
    <col min="7167" max="7167" width="2" style="1" customWidth="1"/>
    <col min="7168" max="7168" width="10.7109375" style="1" customWidth="1"/>
    <col min="7169" max="7169" width="2" style="1" customWidth="1"/>
    <col min="7170" max="7170" width="10.7109375" style="1" customWidth="1"/>
    <col min="7171" max="7171" width="1.85546875" style="1" customWidth="1"/>
    <col min="7172" max="7172" width="10.7109375" style="1" customWidth="1"/>
    <col min="7173" max="7173" width="2.28515625" style="1" customWidth="1"/>
    <col min="7174" max="7174" width="10.7109375" style="1" customWidth="1"/>
    <col min="7175" max="7175" width="1.7109375" style="1" customWidth="1"/>
    <col min="7176" max="7420" width="9" style="1"/>
    <col min="7421" max="7421" width="60.85546875" style="1" customWidth="1"/>
    <col min="7422" max="7422" width="2.28515625" style="1" customWidth="1"/>
    <col min="7423" max="7423" width="2" style="1" customWidth="1"/>
    <col min="7424" max="7424" width="10.7109375" style="1" customWidth="1"/>
    <col min="7425" max="7425" width="2" style="1" customWidth="1"/>
    <col min="7426" max="7426" width="10.7109375" style="1" customWidth="1"/>
    <col min="7427" max="7427" width="1.85546875" style="1" customWidth="1"/>
    <col min="7428" max="7428" width="10.7109375" style="1" customWidth="1"/>
    <col min="7429" max="7429" width="2.28515625" style="1" customWidth="1"/>
    <col min="7430" max="7430" width="10.7109375" style="1" customWidth="1"/>
    <col min="7431" max="7431" width="1.7109375" style="1" customWidth="1"/>
    <col min="7432" max="7676" width="9" style="1"/>
    <col min="7677" max="7677" width="60.85546875" style="1" customWidth="1"/>
    <col min="7678" max="7678" width="2.28515625" style="1" customWidth="1"/>
    <col min="7679" max="7679" width="2" style="1" customWidth="1"/>
    <col min="7680" max="7680" width="10.7109375" style="1" customWidth="1"/>
    <col min="7681" max="7681" width="2" style="1" customWidth="1"/>
    <col min="7682" max="7682" width="10.7109375" style="1" customWidth="1"/>
    <col min="7683" max="7683" width="1.85546875" style="1" customWidth="1"/>
    <col min="7684" max="7684" width="10.7109375" style="1" customWidth="1"/>
    <col min="7685" max="7685" width="2.28515625" style="1" customWidth="1"/>
    <col min="7686" max="7686" width="10.7109375" style="1" customWidth="1"/>
    <col min="7687" max="7687" width="1.7109375" style="1" customWidth="1"/>
    <col min="7688" max="7932" width="9" style="1"/>
    <col min="7933" max="7933" width="60.85546875" style="1" customWidth="1"/>
    <col min="7934" max="7934" width="2.28515625" style="1" customWidth="1"/>
    <col min="7935" max="7935" width="2" style="1" customWidth="1"/>
    <col min="7936" max="7936" width="10.7109375" style="1" customWidth="1"/>
    <col min="7937" max="7937" width="2" style="1" customWidth="1"/>
    <col min="7938" max="7938" width="10.7109375" style="1" customWidth="1"/>
    <col min="7939" max="7939" width="1.85546875" style="1" customWidth="1"/>
    <col min="7940" max="7940" width="10.7109375" style="1" customWidth="1"/>
    <col min="7941" max="7941" width="2.28515625" style="1" customWidth="1"/>
    <col min="7942" max="7942" width="10.7109375" style="1" customWidth="1"/>
    <col min="7943" max="7943" width="1.7109375" style="1" customWidth="1"/>
    <col min="7944" max="8188" width="9" style="1"/>
    <col min="8189" max="8189" width="60.85546875" style="1" customWidth="1"/>
    <col min="8190" max="8190" width="2.28515625" style="1" customWidth="1"/>
    <col min="8191" max="8191" width="2" style="1" customWidth="1"/>
    <col min="8192" max="8192" width="10.7109375" style="1" customWidth="1"/>
    <col min="8193" max="8193" width="2" style="1" customWidth="1"/>
    <col min="8194" max="8194" width="10.7109375" style="1" customWidth="1"/>
    <col min="8195" max="8195" width="1.85546875" style="1" customWidth="1"/>
    <col min="8196" max="8196" width="10.7109375" style="1" customWidth="1"/>
    <col min="8197" max="8197" width="2.28515625" style="1" customWidth="1"/>
    <col min="8198" max="8198" width="10.7109375" style="1" customWidth="1"/>
    <col min="8199" max="8199" width="1.7109375" style="1" customWidth="1"/>
    <col min="8200" max="8444" width="9" style="1"/>
    <col min="8445" max="8445" width="60.85546875" style="1" customWidth="1"/>
    <col min="8446" max="8446" width="2.28515625" style="1" customWidth="1"/>
    <col min="8447" max="8447" width="2" style="1" customWidth="1"/>
    <col min="8448" max="8448" width="10.7109375" style="1" customWidth="1"/>
    <col min="8449" max="8449" width="2" style="1" customWidth="1"/>
    <col min="8450" max="8450" width="10.7109375" style="1" customWidth="1"/>
    <col min="8451" max="8451" width="1.85546875" style="1" customWidth="1"/>
    <col min="8452" max="8452" width="10.7109375" style="1" customWidth="1"/>
    <col min="8453" max="8453" width="2.28515625" style="1" customWidth="1"/>
    <col min="8454" max="8454" width="10.7109375" style="1" customWidth="1"/>
    <col min="8455" max="8455" width="1.7109375" style="1" customWidth="1"/>
    <col min="8456" max="8700" width="9" style="1"/>
    <col min="8701" max="8701" width="60.85546875" style="1" customWidth="1"/>
    <col min="8702" max="8702" width="2.28515625" style="1" customWidth="1"/>
    <col min="8703" max="8703" width="2" style="1" customWidth="1"/>
    <col min="8704" max="8704" width="10.7109375" style="1" customWidth="1"/>
    <col min="8705" max="8705" width="2" style="1" customWidth="1"/>
    <col min="8706" max="8706" width="10.7109375" style="1" customWidth="1"/>
    <col min="8707" max="8707" width="1.85546875" style="1" customWidth="1"/>
    <col min="8708" max="8708" width="10.7109375" style="1" customWidth="1"/>
    <col min="8709" max="8709" width="2.28515625" style="1" customWidth="1"/>
    <col min="8710" max="8710" width="10.7109375" style="1" customWidth="1"/>
    <col min="8711" max="8711" width="1.7109375" style="1" customWidth="1"/>
    <col min="8712" max="8956" width="9" style="1"/>
    <col min="8957" max="8957" width="60.85546875" style="1" customWidth="1"/>
    <col min="8958" max="8958" width="2.28515625" style="1" customWidth="1"/>
    <col min="8959" max="8959" width="2" style="1" customWidth="1"/>
    <col min="8960" max="8960" width="10.7109375" style="1" customWidth="1"/>
    <col min="8961" max="8961" width="2" style="1" customWidth="1"/>
    <col min="8962" max="8962" width="10.7109375" style="1" customWidth="1"/>
    <col min="8963" max="8963" width="1.85546875" style="1" customWidth="1"/>
    <col min="8964" max="8964" width="10.7109375" style="1" customWidth="1"/>
    <col min="8965" max="8965" width="2.28515625" style="1" customWidth="1"/>
    <col min="8966" max="8966" width="10.7109375" style="1" customWidth="1"/>
    <col min="8967" max="8967" width="1.7109375" style="1" customWidth="1"/>
    <col min="8968" max="9212" width="9" style="1"/>
    <col min="9213" max="9213" width="60.85546875" style="1" customWidth="1"/>
    <col min="9214" max="9214" width="2.28515625" style="1" customWidth="1"/>
    <col min="9215" max="9215" width="2" style="1" customWidth="1"/>
    <col min="9216" max="9216" width="10.7109375" style="1" customWidth="1"/>
    <col min="9217" max="9217" width="2" style="1" customWidth="1"/>
    <col min="9218" max="9218" width="10.7109375" style="1" customWidth="1"/>
    <col min="9219" max="9219" width="1.85546875" style="1" customWidth="1"/>
    <col min="9220" max="9220" width="10.7109375" style="1" customWidth="1"/>
    <col min="9221" max="9221" width="2.28515625" style="1" customWidth="1"/>
    <col min="9222" max="9222" width="10.7109375" style="1" customWidth="1"/>
    <col min="9223" max="9223" width="1.7109375" style="1" customWidth="1"/>
    <col min="9224" max="9468" width="9" style="1"/>
    <col min="9469" max="9469" width="60.85546875" style="1" customWidth="1"/>
    <col min="9470" max="9470" width="2.28515625" style="1" customWidth="1"/>
    <col min="9471" max="9471" width="2" style="1" customWidth="1"/>
    <col min="9472" max="9472" width="10.7109375" style="1" customWidth="1"/>
    <col min="9473" max="9473" width="2" style="1" customWidth="1"/>
    <col min="9474" max="9474" width="10.7109375" style="1" customWidth="1"/>
    <col min="9475" max="9475" width="1.85546875" style="1" customWidth="1"/>
    <col min="9476" max="9476" width="10.7109375" style="1" customWidth="1"/>
    <col min="9477" max="9477" width="2.28515625" style="1" customWidth="1"/>
    <col min="9478" max="9478" width="10.7109375" style="1" customWidth="1"/>
    <col min="9479" max="9479" width="1.7109375" style="1" customWidth="1"/>
    <col min="9480" max="9724" width="9" style="1"/>
    <col min="9725" max="9725" width="60.85546875" style="1" customWidth="1"/>
    <col min="9726" max="9726" width="2.28515625" style="1" customWidth="1"/>
    <col min="9727" max="9727" width="2" style="1" customWidth="1"/>
    <col min="9728" max="9728" width="10.7109375" style="1" customWidth="1"/>
    <col min="9729" max="9729" width="2" style="1" customWidth="1"/>
    <col min="9730" max="9730" width="10.7109375" style="1" customWidth="1"/>
    <col min="9731" max="9731" width="1.85546875" style="1" customWidth="1"/>
    <col min="9732" max="9732" width="10.7109375" style="1" customWidth="1"/>
    <col min="9733" max="9733" width="2.28515625" style="1" customWidth="1"/>
    <col min="9734" max="9734" width="10.7109375" style="1" customWidth="1"/>
    <col min="9735" max="9735" width="1.7109375" style="1" customWidth="1"/>
    <col min="9736" max="9980" width="9" style="1"/>
    <col min="9981" max="9981" width="60.85546875" style="1" customWidth="1"/>
    <col min="9982" max="9982" width="2.28515625" style="1" customWidth="1"/>
    <col min="9983" max="9983" width="2" style="1" customWidth="1"/>
    <col min="9984" max="9984" width="10.7109375" style="1" customWidth="1"/>
    <col min="9985" max="9985" width="2" style="1" customWidth="1"/>
    <col min="9986" max="9986" width="10.7109375" style="1" customWidth="1"/>
    <col min="9987" max="9987" width="1.85546875" style="1" customWidth="1"/>
    <col min="9988" max="9988" width="10.7109375" style="1" customWidth="1"/>
    <col min="9989" max="9989" width="2.28515625" style="1" customWidth="1"/>
    <col min="9990" max="9990" width="10.7109375" style="1" customWidth="1"/>
    <col min="9991" max="9991" width="1.7109375" style="1" customWidth="1"/>
    <col min="9992" max="10236" width="9" style="1"/>
    <col min="10237" max="10237" width="60.85546875" style="1" customWidth="1"/>
    <col min="10238" max="10238" width="2.28515625" style="1" customWidth="1"/>
    <col min="10239" max="10239" width="2" style="1" customWidth="1"/>
    <col min="10240" max="10240" width="10.7109375" style="1" customWidth="1"/>
    <col min="10241" max="10241" width="2" style="1" customWidth="1"/>
    <col min="10242" max="10242" width="10.7109375" style="1" customWidth="1"/>
    <col min="10243" max="10243" width="1.85546875" style="1" customWidth="1"/>
    <col min="10244" max="10244" width="10.7109375" style="1" customWidth="1"/>
    <col min="10245" max="10245" width="2.28515625" style="1" customWidth="1"/>
    <col min="10246" max="10246" width="10.7109375" style="1" customWidth="1"/>
    <col min="10247" max="10247" width="1.7109375" style="1" customWidth="1"/>
    <col min="10248" max="10492" width="9" style="1"/>
    <col min="10493" max="10493" width="60.85546875" style="1" customWidth="1"/>
    <col min="10494" max="10494" width="2.28515625" style="1" customWidth="1"/>
    <col min="10495" max="10495" width="2" style="1" customWidth="1"/>
    <col min="10496" max="10496" width="10.7109375" style="1" customWidth="1"/>
    <col min="10497" max="10497" width="2" style="1" customWidth="1"/>
    <col min="10498" max="10498" width="10.7109375" style="1" customWidth="1"/>
    <col min="10499" max="10499" width="1.85546875" style="1" customWidth="1"/>
    <col min="10500" max="10500" width="10.7109375" style="1" customWidth="1"/>
    <col min="10501" max="10501" width="2.28515625" style="1" customWidth="1"/>
    <col min="10502" max="10502" width="10.7109375" style="1" customWidth="1"/>
    <col min="10503" max="10503" width="1.7109375" style="1" customWidth="1"/>
    <col min="10504" max="10748" width="9" style="1"/>
    <col min="10749" max="10749" width="60.85546875" style="1" customWidth="1"/>
    <col min="10750" max="10750" width="2.28515625" style="1" customWidth="1"/>
    <col min="10751" max="10751" width="2" style="1" customWidth="1"/>
    <col min="10752" max="10752" width="10.7109375" style="1" customWidth="1"/>
    <col min="10753" max="10753" width="2" style="1" customWidth="1"/>
    <col min="10754" max="10754" width="10.7109375" style="1" customWidth="1"/>
    <col min="10755" max="10755" width="1.85546875" style="1" customWidth="1"/>
    <col min="10756" max="10756" width="10.7109375" style="1" customWidth="1"/>
    <col min="10757" max="10757" width="2.28515625" style="1" customWidth="1"/>
    <col min="10758" max="10758" width="10.7109375" style="1" customWidth="1"/>
    <col min="10759" max="10759" width="1.7109375" style="1" customWidth="1"/>
    <col min="10760" max="11004" width="9" style="1"/>
    <col min="11005" max="11005" width="60.85546875" style="1" customWidth="1"/>
    <col min="11006" max="11006" width="2.28515625" style="1" customWidth="1"/>
    <col min="11007" max="11007" width="2" style="1" customWidth="1"/>
    <col min="11008" max="11008" width="10.7109375" style="1" customWidth="1"/>
    <col min="11009" max="11009" width="2" style="1" customWidth="1"/>
    <col min="11010" max="11010" width="10.7109375" style="1" customWidth="1"/>
    <col min="11011" max="11011" width="1.85546875" style="1" customWidth="1"/>
    <col min="11012" max="11012" width="10.7109375" style="1" customWidth="1"/>
    <col min="11013" max="11013" width="2.28515625" style="1" customWidth="1"/>
    <col min="11014" max="11014" width="10.7109375" style="1" customWidth="1"/>
    <col min="11015" max="11015" width="1.7109375" style="1" customWidth="1"/>
    <col min="11016" max="11260" width="9" style="1"/>
    <col min="11261" max="11261" width="60.85546875" style="1" customWidth="1"/>
    <col min="11262" max="11262" width="2.28515625" style="1" customWidth="1"/>
    <col min="11263" max="11263" width="2" style="1" customWidth="1"/>
    <col min="11264" max="11264" width="10.7109375" style="1" customWidth="1"/>
    <col min="11265" max="11265" width="2" style="1" customWidth="1"/>
    <col min="11266" max="11266" width="10.7109375" style="1" customWidth="1"/>
    <col min="11267" max="11267" width="1.85546875" style="1" customWidth="1"/>
    <col min="11268" max="11268" width="10.7109375" style="1" customWidth="1"/>
    <col min="11269" max="11269" width="2.28515625" style="1" customWidth="1"/>
    <col min="11270" max="11270" width="10.7109375" style="1" customWidth="1"/>
    <col min="11271" max="11271" width="1.7109375" style="1" customWidth="1"/>
    <col min="11272" max="11516" width="9" style="1"/>
    <col min="11517" max="11517" width="60.85546875" style="1" customWidth="1"/>
    <col min="11518" max="11518" width="2.28515625" style="1" customWidth="1"/>
    <col min="11519" max="11519" width="2" style="1" customWidth="1"/>
    <col min="11520" max="11520" width="10.7109375" style="1" customWidth="1"/>
    <col min="11521" max="11521" width="2" style="1" customWidth="1"/>
    <col min="11522" max="11522" width="10.7109375" style="1" customWidth="1"/>
    <col min="11523" max="11523" width="1.85546875" style="1" customWidth="1"/>
    <col min="11524" max="11524" width="10.7109375" style="1" customWidth="1"/>
    <col min="11525" max="11525" width="2.28515625" style="1" customWidth="1"/>
    <col min="11526" max="11526" width="10.7109375" style="1" customWidth="1"/>
    <col min="11527" max="11527" width="1.7109375" style="1" customWidth="1"/>
    <col min="11528" max="11772" width="9" style="1"/>
    <col min="11773" max="11773" width="60.85546875" style="1" customWidth="1"/>
    <col min="11774" max="11774" width="2.28515625" style="1" customWidth="1"/>
    <col min="11775" max="11775" width="2" style="1" customWidth="1"/>
    <col min="11776" max="11776" width="10.7109375" style="1" customWidth="1"/>
    <col min="11777" max="11777" width="2" style="1" customWidth="1"/>
    <col min="11778" max="11778" width="10.7109375" style="1" customWidth="1"/>
    <col min="11779" max="11779" width="1.85546875" style="1" customWidth="1"/>
    <col min="11780" max="11780" width="10.7109375" style="1" customWidth="1"/>
    <col min="11781" max="11781" width="2.28515625" style="1" customWidth="1"/>
    <col min="11782" max="11782" width="10.7109375" style="1" customWidth="1"/>
    <col min="11783" max="11783" width="1.7109375" style="1" customWidth="1"/>
    <col min="11784" max="12028" width="9" style="1"/>
    <col min="12029" max="12029" width="60.85546875" style="1" customWidth="1"/>
    <col min="12030" max="12030" width="2.28515625" style="1" customWidth="1"/>
    <col min="12031" max="12031" width="2" style="1" customWidth="1"/>
    <col min="12032" max="12032" width="10.7109375" style="1" customWidth="1"/>
    <col min="12033" max="12033" width="2" style="1" customWidth="1"/>
    <col min="12034" max="12034" width="10.7109375" style="1" customWidth="1"/>
    <col min="12035" max="12035" width="1.85546875" style="1" customWidth="1"/>
    <col min="12036" max="12036" width="10.7109375" style="1" customWidth="1"/>
    <col min="12037" max="12037" width="2.28515625" style="1" customWidth="1"/>
    <col min="12038" max="12038" width="10.7109375" style="1" customWidth="1"/>
    <col min="12039" max="12039" width="1.7109375" style="1" customWidth="1"/>
    <col min="12040" max="12284" width="9" style="1"/>
    <col min="12285" max="12285" width="60.85546875" style="1" customWidth="1"/>
    <col min="12286" max="12286" width="2.28515625" style="1" customWidth="1"/>
    <col min="12287" max="12287" width="2" style="1" customWidth="1"/>
    <col min="12288" max="12288" width="10.7109375" style="1" customWidth="1"/>
    <col min="12289" max="12289" width="2" style="1" customWidth="1"/>
    <col min="12290" max="12290" width="10.7109375" style="1" customWidth="1"/>
    <col min="12291" max="12291" width="1.85546875" style="1" customWidth="1"/>
    <col min="12292" max="12292" width="10.7109375" style="1" customWidth="1"/>
    <col min="12293" max="12293" width="2.28515625" style="1" customWidth="1"/>
    <col min="12294" max="12294" width="10.7109375" style="1" customWidth="1"/>
    <col min="12295" max="12295" width="1.7109375" style="1" customWidth="1"/>
    <col min="12296" max="12540" width="9" style="1"/>
    <col min="12541" max="12541" width="60.85546875" style="1" customWidth="1"/>
    <col min="12542" max="12542" width="2.28515625" style="1" customWidth="1"/>
    <col min="12543" max="12543" width="2" style="1" customWidth="1"/>
    <col min="12544" max="12544" width="10.7109375" style="1" customWidth="1"/>
    <col min="12545" max="12545" width="2" style="1" customWidth="1"/>
    <col min="12546" max="12546" width="10.7109375" style="1" customWidth="1"/>
    <col min="12547" max="12547" width="1.85546875" style="1" customWidth="1"/>
    <col min="12548" max="12548" width="10.7109375" style="1" customWidth="1"/>
    <col min="12549" max="12549" width="2.28515625" style="1" customWidth="1"/>
    <col min="12550" max="12550" width="10.7109375" style="1" customWidth="1"/>
    <col min="12551" max="12551" width="1.7109375" style="1" customWidth="1"/>
    <col min="12552" max="12796" width="9" style="1"/>
    <col min="12797" max="12797" width="60.85546875" style="1" customWidth="1"/>
    <col min="12798" max="12798" width="2.28515625" style="1" customWidth="1"/>
    <col min="12799" max="12799" width="2" style="1" customWidth="1"/>
    <col min="12800" max="12800" width="10.7109375" style="1" customWidth="1"/>
    <col min="12801" max="12801" width="2" style="1" customWidth="1"/>
    <col min="12802" max="12802" width="10.7109375" style="1" customWidth="1"/>
    <col min="12803" max="12803" width="1.85546875" style="1" customWidth="1"/>
    <col min="12804" max="12804" width="10.7109375" style="1" customWidth="1"/>
    <col min="12805" max="12805" width="2.28515625" style="1" customWidth="1"/>
    <col min="12806" max="12806" width="10.7109375" style="1" customWidth="1"/>
    <col min="12807" max="12807" width="1.7109375" style="1" customWidth="1"/>
    <col min="12808" max="13052" width="9" style="1"/>
    <col min="13053" max="13053" width="60.85546875" style="1" customWidth="1"/>
    <col min="13054" max="13054" width="2.28515625" style="1" customWidth="1"/>
    <col min="13055" max="13055" width="2" style="1" customWidth="1"/>
    <col min="13056" max="13056" width="10.7109375" style="1" customWidth="1"/>
    <col min="13057" max="13057" width="2" style="1" customWidth="1"/>
    <col min="13058" max="13058" width="10.7109375" style="1" customWidth="1"/>
    <col min="13059" max="13059" width="1.85546875" style="1" customWidth="1"/>
    <col min="13060" max="13060" width="10.7109375" style="1" customWidth="1"/>
    <col min="13061" max="13061" width="2.28515625" style="1" customWidth="1"/>
    <col min="13062" max="13062" width="10.7109375" style="1" customWidth="1"/>
    <col min="13063" max="13063" width="1.7109375" style="1" customWidth="1"/>
    <col min="13064" max="13308" width="9" style="1"/>
    <col min="13309" max="13309" width="60.85546875" style="1" customWidth="1"/>
    <col min="13310" max="13310" width="2.28515625" style="1" customWidth="1"/>
    <col min="13311" max="13311" width="2" style="1" customWidth="1"/>
    <col min="13312" max="13312" width="10.7109375" style="1" customWidth="1"/>
    <col min="13313" max="13313" width="2" style="1" customWidth="1"/>
    <col min="13314" max="13314" width="10.7109375" style="1" customWidth="1"/>
    <col min="13315" max="13315" width="1.85546875" style="1" customWidth="1"/>
    <col min="13316" max="13316" width="10.7109375" style="1" customWidth="1"/>
    <col min="13317" max="13317" width="2.28515625" style="1" customWidth="1"/>
    <col min="13318" max="13318" width="10.7109375" style="1" customWidth="1"/>
    <col min="13319" max="13319" width="1.7109375" style="1" customWidth="1"/>
    <col min="13320" max="13564" width="9" style="1"/>
    <col min="13565" max="13565" width="60.85546875" style="1" customWidth="1"/>
    <col min="13566" max="13566" width="2.28515625" style="1" customWidth="1"/>
    <col min="13567" max="13567" width="2" style="1" customWidth="1"/>
    <col min="13568" max="13568" width="10.7109375" style="1" customWidth="1"/>
    <col min="13569" max="13569" width="2" style="1" customWidth="1"/>
    <col min="13570" max="13570" width="10.7109375" style="1" customWidth="1"/>
    <col min="13571" max="13571" width="1.85546875" style="1" customWidth="1"/>
    <col min="13572" max="13572" width="10.7109375" style="1" customWidth="1"/>
    <col min="13573" max="13573" width="2.28515625" style="1" customWidth="1"/>
    <col min="13574" max="13574" width="10.7109375" style="1" customWidth="1"/>
    <col min="13575" max="13575" width="1.7109375" style="1" customWidth="1"/>
    <col min="13576" max="13820" width="9" style="1"/>
    <col min="13821" max="13821" width="60.85546875" style="1" customWidth="1"/>
    <col min="13822" max="13822" width="2.28515625" style="1" customWidth="1"/>
    <col min="13823" max="13823" width="2" style="1" customWidth="1"/>
    <col min="13824" max="13824" width="10.7109375" style="1" customWidth="1"/>
    <col min="13825" max="13825" width="2" style="1" customWidth="1"/>
    <col min="13826" max="13826" width="10.7109375" style="1" customWidth="1"/>
    <col min="13827" max="13827" width="1.85546875" style="1" customWidth="1"/>
    <col min="13828" max="13828" width="10.7109375" style="1" customWidth="1"/>
    <col min="13829" max="13829" width="2.28515625" style="1" customWidth="1"/>
    <col min="13830" max="13830" width="10.7109375" style="1" customWidth="1"/>
    <col min="13831" max="13831" width="1.7109375" style="1" customWidth="1"/>
    <col min="13832" max="14076" width="9" style="1"/>
    <col min="14077" max="14077" width="60.85546875" style="1" customWidth="1"/>
    <col min="14078" max="14078" width="2.28515625" style="1" customWidth="1"/>
    <col min="14079" max="14079" width="2" style="1" customWidth="1"/>
    <col min="14080" max="14080" width="10.7109375" style="1" customWidth="1"/>
    <col min="14081" max="14081" width="2" style="1" customWidth="1"/>
    <col min="14082" max="14082" width="10.7109375" style="1" customWidth="1"/>
    <col min="14083" max="14083" width="1.85546875" style="1" customWidth="1"/>
    <col min="14084" max="14084" width="10.7109375" style="1" customWidth="1"/>
    <col min="14085" max="14085" width="2.28515625" style="1" customWidth="1"/>
    <col min="14086" max="14086" width="10.7109375" style="1" customWidth="1"/>
    <col min="14087" max="14087" width="1.7109375" style="1" customWidth="1"/>
    <col min="14088" max="14332" width="9" style="1"/>
    <col min="14333" max="14333" width="60.85546875" style="1" customWidth="1"/>
    <col min="14334" max="14334" width="2.28515625" style="1" customWidth="1"/>
    <col min="14335" max="14335" width="2" style="1" customWidth="1"/>
    <col min="14336" max="14336" width="10.7109375" style="1" customWidth="1"/>
    <col min="14337" max="14337" width="2" style="1" customWidth="1"/>
    <col min="14338" max="14338" width="10.7109375" style="1" customWidth="1"/>
    <col min="14339" max="14339" width="1.85546875" style="1" customWidth="1"/>
    <col min="14340" max="14340" width="10.7109375" style="1" customWidth="1"/>
    <col min="14341" max="14341" width="2.28515625" style="1" customWidth="1"/>
    <col min="14342" max="14342" width="10.7109375" style="1" customWidth="1"/>
    <col min="14343" max="14343" width="1.7109375" style="1" customWidth="1"/>
    <col min="14344" max="14588" width="9" style="1"/>
    <col min="14589" max="14589" width="60.85546875" style="1" customWidth="1"/>
    <col min="14590" max="14590" width="2.28515625" style="1" customWidth="1"/>
    <col min="14591" max="14591" width="2" style="1" customWidth="1"/>
    <col min="14592" max="14592" width="10.7109375" style="1" customWidth="1"/>
    <col min="14593" max="14593" width="2" style="1" customWidth="1"/>
    <col min="14594" max="14594" width="10.7109375" style="1" customWidth="1"/>
    <col min="14595" max="14595" width="1.85546875" style="1" customWidth="1"/>
    <col min="14596" max="14596" width="10.7109375" style="1" customWidth="1"/>
    <col min="14597" max="14597" width="2.28515625" style="1" customWidth="1"/>
    <col min="14598" max="14598" width="10.7109375" style="1" customWidth="1"/>
    <col min="14599" max="14599" width="1.7109375" style="1" customWidth="1"/>
    <col min="14600" max="14844" width="9" style="1"/>
    <col min="14845" max="14845" width="60.85546875" style="1" customWidth="1"/>
    <col min="14846" max="14846" width="2.28515625" style="1" customWidth="1"/>
    <col min="14847" max="14847" width="2" style="1" customWidth="1"/>
    <col min="14848" max="14848" width="10.7109375" style="1" customWidth="1"/>
    <col min="14849" max="14849" width="2" style="1" customWidth="1"/>
    <col min="14850" max="14850" width="10.7109375" style="1" customWidth="1"/>
    <col min="14851" max="14851" width="1.85546875" style="1" customWidth="1"/>
    <col min="14852" max="14852" width="10.7109375" style="1" customWidth="1"/>
    <col min="14853" max="14853" width="2.28515625" style="1" customWidth="1"/>
    <col min="14854" max="14854" width="10.7109375" style="1" customWidth="1"/>
    <col min="14855" max="14855" width="1.7109375" style="1" customWidth="1"/>
    <col min="14856" max="15100" width="9" style="1"/>
    <col min="15101" max="15101" width="60.85546875" style="1" customWidth="1"/>
    <col min="15102" max="15102" width="2.28515625" style="1" customWidth="1"/>
    <col min="15103" max="15103" width="2" style="1" customWidth="1"/>
    <col min="15104" max="15104" width="10.7109375" style="1" customWidth="1"/>
    <col min="15105" max="15105" width="2" style="1" customWidth="1"/>
    <col min="15106" max="15106" width="10.7109375" style="1" customWidth="1"/>
    <col min="15107" max="15107" width="1.85546875" style="1" customWidth="1"/>
    <col min="15108" max="15108" width="10.7109375" style="1" customWidth="1"/>
    <col min="15109" max="15109" width="2.28515625" style="1" customWidth="1"/>
    <col min="15110" max="15110" width="10.7109375" style="1" customWidth="1"/>
    <col min="15111" max="15111" width="1.7109375" style="1" customWidth="1"/>
    <col min="15112" max="15356" width="9" style="1"/>
    <col min="15357" max="15357" width="60.85546875" style="1" customWidth="1"/>
    <col min="15358" max="15358" width="2.28515625" style="1" customWidth="1"/>
    <col min="15359" max="15359" width="2" style="1" customWidth="1"/>
    <col min="15360" max="15360" width="10.7109375" style="1" customWidth="1"/>
    <col min="15361" max="15361" width="2" style="1" customWidth="1"/>
    <col min="15362" max="15362" width="10.7109375" style="1" customWidth="1"/>
    <col min="15363" max="15363" width="1.85546875" style="1" customWidth="1"/>
    <col min="15364" max="15364" width="10.7109375" style="1" customWidth="1"/>
    <col min="15365" max="15365" width="2.28515625" style="1" customWidth="1"/>
    <col min="15366" max="15366" width="10.7109375" style="1" customWidth="1"/>
    <col min="15367" max="15367" width="1.7109375" style="1" customWidth="1"/>
    <col min="15368" max="15612" width="9" style="1"/>
    <col min="15613" max="15613" width="60.85546875" style="1" customWidth="1"/>
    <col min="15614" max="15614" width="2.28515625" style="1" customWidth="1"/>
    <col min="15615" max="15615" width="2" style="1" customWidth="1"/>
    <col min="15616" max="15616" width="10.7109375" style="1" customWidth="1"/>
    <col min="15617" max="15617" width="2" style="1" customWidth="1"/>
    <col min="15618" max="15618" width="10.7109375" style="1" customWidth="1"/>
    <col min="15619" max="15619" width="1.85546875" style="1" customWidth="1"/>
    <col min="15620" max="15620" width="10.7109375" style="1" customWidth="1"/>
    <col min="15621" max="15621" width="2.28515625" style="1" customWidth="1"/>
    <col min="15622" max="15622" width="10.7109375" style="1" customWidth="1"/>
    <col min="15623" max="15623" width="1.7109375" style="1" customWidth="1"/>
    <col min="15624" max="15868" width="9" style="1"/>
    <col min="15869" max="15869" width="60.85546875" style="1" customWidth="1"/>
    <col min="15870" max="15870" width="2.28515625" style="1" customWidth="1"/>
    <col min="15871" max="15871" width="2" style="1" customWidth="1"/>
    <col min="15872" max="15872" width="10.7109375" style="1" customWidth="1"/>
    <col min="15873" max="15873" width="2" style="1" customWidth="1"/>
    <col min="15874" max="15874" width="10.7109375" style="1" customWidth="1"/>
    <col min="15875" max="15875" width="1.85546875" style="1" customWidth="1"/>
    <col min="15876" max="15876" width="10.7109375" style="1" customWidth="1"/>
    <col min="15877" max="15877" width="2.28515625" style="1" customWidth="1"/>
    <col min="15878" max="15878" width="10.7109375" style="1" customWidth="1"/>
    <col min="15879" max="15879" width="1.7109375" style="1" customWidth="1"/>
    <col min="15880" max="16124" width="9" style="1"/>
    <col min="16125" max="16125" width="60.85546875" style="1" customWidth="1"/>
    <col min="16126" max="16126" width="2.28515625" style="1" customWidth="1"/>
    <col min="16127" max="16127" width="2" style="1" customWidth="1"/>
    <col min="16128" max="16128" width="10.7109375" style="1" customWidth="1"/>
    <col min="16129" max="16129" width="2" style="1" customWidth="1"/>
    <col min="16130" max="16130" width="10.7109375" style="1" customWidth="1"/>
    <col min="16131" max="16131" width="1.85546875" style="1" customWidth="1"/>
    <col min="16132" max="16132" width="10.7109375" style="1" customWidth="1"/>
    <col min="16133" max="16133" width="2.28515625" style="1" customWidth="1"/>
    <col min="16134" max="16134" width="10.7109375" style="1" customWidth="1"/>
    <col min="16135" max="16135" width="1.7109375" style="1" customWidth="1"/>
    <col min="16136" max="16384" width="9" style="1"/>
  </cols>
  <sheetData>
    <row r="1" spans="1:20" ht="11.25" customHeight="1" x14ac:dyDescent="0.25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1"/>
      <c r="N1" s="1"/>
      <c r="O1" s="1"/>
      <c r="P1" s="1"/>
      <c r="Q1" s="1"/>
      <c r="R1" s="1"/>
      <c r="S1" s="1"/>
      <c r="T1" s="1"/>
    </row>
    <row r="2" spans="1:20" thickBot="1" x14ac:dyDescent="0.3">
      <c r="A2" s="213"/>
      <c r="B2" s="214" t="s">
        <v>501</v>
      </c>
      <c r="C2" s="214"/>
      <c r="D2" s="214" t="s">
        <v>7</v>
      </c>
      <c r="E2" s="214"/>
      <c r="F2" s="214" t="s">
        <v>65</v>
      </c>
      <c r="G2" s="214"/>
      <c r="H2" s="214" t="s">
        <v>101</v>
      </c>
      <c r="I2" s="214"/>
      <c r="J2" s="214" t="s">
        <v>110</v>
      </c>
      <c r="K2" s="214"/>
      <c r="L2" s="215" t="s">
        <v>155</v>
      </c>
      <c r="M2" s="1"/>
      <c r="N2" s="1"/>
      <c r="O2" s="1"/>
      <c r="P2" s="1"/>
      <c r="Q2" s="1"/>
      <c r="R2" s="1"/>
      <c r="S2" s="1"/>
      <c r="T2" s="1"/>
    </row>
    <row r="3" spans="1:20" x14ac:dyDescent="0.25">
      <c r="A3" s="225" t="s">
        <v>755</v>
      </c>
      <c r="B3" s="226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"/>
      <c r="N3" s="1"/>
      <c r="O3" s="1"/>
      <c r="P3" s="1"/>
      <c r="Q3" s="1"/>
      <c r="R3" s="1"/>
      <c r="S3" s="1"/>
      <c r="T3" s="1"/>
    </row>
    <row r="4" spans="1:20" ht="15" x14ac:dyDescent="0.25">
      <c r="A4" s="136"/>
      <c r="B4" s="142" t="s">
        <v>502</v>
      </c>
      <c r="C4" s="201"/>
      <c r="D4" s="202" t="s">
        <v>503</v>
      </c>
      <c r="E4" s="203"/>
      <c r="F4" s="202" t="s">
        <v>503</v>
      </c>
      <c r="G4" s="203"/>
      <c r="H4" s="202" t="s">
        <v>503</v>
      </c>
      <c r="I4" s="203"/>
      <c r="J4" s="202" t="s">
        <v>503</v>
      </c>
      <c r="K4" s="203"/>
      <c r="L4" s="202" t="s">
        <v>503</v>
      </c>
      <c r="M4" s="1"/>
      <c r="N4" s="1"/>
      <c r="O4" s="1"/>
      <c r="P4" s="1"/>
      <c r="Q4" s="1"/>
      <c r="R4" s="1"/>
      <c r="S4" s="1"/>
      <c r="T4" s="1"/>
    </row>
    <row r="5" spans="1:20" ht="15" x14ac:dyDescent="0.25">
      <c r="A5" s="136"/>
      <c r="B5" s="142" t="s">
        <v>504</v>
      </c>
      <c r="C5" s="204"/>
      <c r="D5" s="205" t="s">
        <v>503</v>
      </c>
      <c r="E5" s="203"/>
      <c r="F5" s="205" t="s">
        <v>503</v>
      </c>
      <c r="G5" s="203"/>
      <c r="H5" s="205" t="s">
        <v>503</v>
      </c>
      <c r="I5" s="203"/>
      <c r="J5" s="205" t="s">
        <v>503</v>
      </c>
      <c r="K5" s="203"/>
      <c r="L5" s="205" t="s">
        <v>503</v>
      </c>
      <c r="M5" s="1"/>
      <c r="N5" s="1"/>
      <c r="O5" s="1"/>
      <c r="P5" s="1"/>
      <c r="Q5" s="1"/>
      <c r="R5" s="1"/>
      <c r="S5" s="1"/>
      <c r="T5" s="1"/>
    </row>
    <row r="6" spans="1:20" ht="15" x14ac:dyDescent="0.25">
      <c r="A6" s="136"/>
      <c r="B6" s="142" t="s">
        <v>505</v>
      </c>
      <c r="C6" s="204"/>
      <c r="D6" s="205"/>
      <c r="E6" s="203"/>
      <c r="F6" s="205" t="s">
        <v>503</v>
      </c>
      <c r="G6" s="203"/>
      <c r="H6" s="205" t="s">
        <v>503</v>
      </c>
      <c r="I6" s="203"/>
      <c r="J6" s="205"/>
      <c r="K6" s="203"/>
      <c r="L6" s="205" t="s">
        <v>503</v>
      </c>
      <c r="M6" s="1"/>
      <c r="N6" s="1"/>
      <c r="O6" s="1"/>
      <c r="P6" s="1"/>
      <c r="Q6" s="1"/>
      <c r="R6" s="1"/>
      <c r="S6" s="1"/>
      <c r="T6" s="1"/>
    </row>
    <row r="7" spans="1:20" ht="15" x14ac:dyDescent="0.25">
      <c r="A7" s="136"/>
      <c r="B7" s="142" t="s">
        <v>506</v>
      </c>
      <c r="C7" s="204"/>
      <c r="D7" s="205"/>
      <c r="E7" s="203"/>
      <c r="F7" s="205" t="s">
        <v>503</v>
      </c>
      <c r="G7" s="203"/>
      <c r="H7" s="205"/>
      <c r="I7" s="203"/>
      <c r="J7" s="205"/>
      <c r="K7" s="203"/>
      <c r="L7" s="205"/>
      <c r="M7" s="1"/>
      <c r="N7" s="1"/>
      <c r="O7" s="1"/>
      <c r="P7" s="1"/>
      <c r="Q7" s="1"/>
      <c r="R7" s="1"/>
      <c r="S7" s="1"/>
      <c r="T7" s="1"/>
    </row>
    <row r="8" spans="1:20" ht="15" x14ac:dyDescent="0.25">
      <c r="A8" s="136"/>
      <c r="B8" s="142" t="s">
        <v>507</v>
      </c>
      <c r="C8" s="204"/>
      <c r="D8" s="206"/>
      <c r="E8" s="203"/>
      <c r="F8" s="206"/>
      <c r="G8" s="203"/>
      <c r="H8" s="206" t="s">
        <v>503</v>
      </c>
      <c r="I8" s="203"/>
      <c r="J8" s="206"/>
      <c r="K8" s="203"/>
      <c r="L8" s="206"/>
      <c r="M8" s="1"/>
      <c r="N8" s="1"/>
      <c r="O8" s="1"/>
      <c r="P8" s="1"/>
      <c r="Q8" s="1"/>
      <c r="R8" s="1"/>
      <c r="S8" s="1"/>
      <c r="T8" s="1"/>
    </row>
    <row r="9" spans="1:20" ht="15" x14ac:dyDescent="0.25">
      <c r="A9" s="136"/>
      <c r="B9" s="207" t="s">
        <v>508</v>
      </c>
      <c r="C9" s="204"/>
      <c r="D9" s="205"/>
      <c r="E9" s="203"/>
      <c r="F9" s="205"/>
      <c r="G9" s="203"/>
      <c r="H9" s="205"/>
      <c r="I9" s="203"/>
      <c r="J9" s="205" t="s">
        <v>503</v>
      </c>
      <c r="K9" s="203"/>
      <c r="L9" s="205"/>
      <c r="M9" s="1"/>
      <c r="N9" s="1"/>
      <c r="O9" s="1"/>
      <c r="P9" s="1"/>
      <c r="Q9" s="1"/>
      <c r="R9" s="1"/>
      <c r="S9" s="1"/>
      <c r="T9" s="1"/>
    </row>
    <row r="10" spans="1:20" ht="15" x14ac:dyDescent="0.25">
      <c r="A10" s="136"/>
      <c r="B10" s="207" t="s">
        <v>509</v>
      </c>
      <c r="C10" s="204"/>
      <c r="D10" s="205" t="s">
        <v>503</v>
      </c>
      <c r="E10" s="203"/>
      <c r="F10" s="205"/>
      <c r="G10" s="203"/>
      <c r="H10" s="205"/>
      <c r="I10" s="203"/>
      <c r="J10" s="205" t="s">
        <v>503</v>
      </c>
      <c r="K10" s="203"/>
      <c r="L10" s="205" t="s">
        <v>503</v>
      </c>
      <c r="M10" s="1"/>
      <c r="N10" s="1"/>
      <c r="O10" s="1"/>
      <c r="P10" s="1"/>
      <c r="Q10" s="1"/>
      <c r="R10" s="1"/>
      <c r="S10" s="1"/>
      <c r="T10" s="1"/>
    </row>
    <row r="11" spans="1:20" ht="15" x14ac:dyDescent="0.25">
      <c r="A11" s="136"/>
      <c r="B11" s="207" t="s">
        <v>510</v>
      </c>
      <c r="C11" s="204"/>
      <c r="D11" s="205"/>
      <c r="E11" s="203"/>
      <c r="F11" s="205"/>
      <c r="G11" s="203"/>
      <c r="H11" s="205"/>
      <c r="I11" s="203"/>
      <c r="J11" s="205" t="s">
        <v>503</v>
      </c>
      <c r="K11" s="203"/>
      <c r="L11" s="205"/>
      <c r="M11" s="1"/>
      <c r="N11" s="1"/>
      <c r="O11" s="1"/>
      <c r="P11" s="1"/>
      <c r="Q11" s="1"/>
      <c r="R11" s="1"/>
      <c r="S11" s="1"/>
      <c r="T11" s="1"/>
    </row>
    <row r="12" spans="1:20" ht="15" x14ac:dyDescent="0.25">
      <c r="A12" s="136"/>
      <c r="B12" s="142" t="s">
        <v>752</v>
      </c>
      <c r="C12" s="204"/>
      <c r="D12" s="205"/>
      <c r="E12" s="203"/>
      <c r="F12" s="205"/>
      <c r="G12" s="203"/>
      <c r="H12" s="205"/>
      <c r="I12" s="203"/>
      <c r="J12" s="205"/>
      <c r="K12" s="203"/>
      <c r="L12" s="205" t="s">
        <v>503</v>
      </c>
      <c r="M12" s="1"/>
      <c r="N12" s="1"/>
      <c r="O12" s="1"/>
      <c r="P12" s="1"/>
      <c r="Q12" s="1"/>
      <c r="R12" s="1"/>
      <c r="S12" s="1"/>
      <c r="T12" s="1"/>
    </row>
    <row r="13" spans="1:20" ht="15" x14ac:dyDescent="0.25">
      <c r="A13" s="136"/>
      <c r="B13" s="142" t="s">
        <v>511</v>
      </c>
      <c r="C13" s="204"/>
      <c r="D13" s="206" t="s">
        <v>503</v>
      </c>
      <c r="E13" s="203"/>
      <c r="F13" s="206" t="s">
        <v>503</v>
      </c>
      <c r="G13" s="203"/>
      <c r="H13" s="205"/>
      <c r="I13" s="203"/>
      <c r="J13" s="206" t="s">
        <v>503</v>
      </c>
      <c r="K13" s="203"/>
      <c r="L13" s="206" t="s">
        <v>503</v>
      </c>
      <c r="M13" s="1"/>
      <c r="N13" s="1"/>
      <c r="O13" s="1"/>
      <c r="P13" s="1"/>
      <c r="Q13" s="1"/>
      <c r="R13" s="1"/>
      <c r="S13" s="1"/>
      <c r="T13" s="1"/>
    </row>
    <row r="14" spans="1:20" ht="15" x14ac:dyDescent="0.25">
      <c r="A14" s="136"/>
      <c r="B14" s="142" t="s">
        <v>512</v>
      </c>
      <c r="C14" s="204"/>
      <c r="D14" s="205"/>
      <c r="E14" s="203"/>
      <c r="F14" s="205" t="s">
        <v>503</v>
      </c>
      <c r="G14" s="203"/>
      <c r="H14" s="205"/>
      <c r="I14" s="203"/>
      <c r="J14" s="205"/>
      <c r="K14" s="203"/>
      <c r="L14" s="205" t="s">
        <v>503</v>
      </c>
      <c r="M14" s="1"/>
      <c r="N14" s="1"/>
      <c r="O14" s="1"/>
      <c r="P14" s="1"/>
      <c r="Q14" s="1"/>
      <c r="R14" s="1"/>
      <c r="S14" s="1"/>
      <c r="T14" s="1"/>
    </row>
    <row r="15" spans="1:20" ht="15" x14ac:dyDescent="0.25">
      <c r="A15" s="136"/>
      <c r="B15" s="142" t="s">
        <v>750</v>
      </c>
      <c r="C15" s="204"/>
      <c r="D15" s="205"/>
      <c r="E15" s="203"/>
      <c r="F15" s="205"/>
      <c r="G15" s="203"/>
      <c r="H15" s="205"/>
      <c r="I15" s="203"/>
      <c r="J15" s="206"/>
      <c r="K15" s="203"/>
      <c r="L15" s="206" t="s">
        <v>503</v>
      </c>
      <c r="M15" s="1"/>
      <c r="N15" s="1"/>
      <c r="O15" s="1"/>
      <c r="P15" s="1"/>
      <c r="Q15" s="1"/>
      <c r="R15" s="1"/>
      <c r="S15" s="1"/>
      <c r="T15" s="1"/>
    </row>
    <row r="16" spans="1:20" ht="15" x14ac:dyDescent="0.25">
      <c r="A16" s="136"/>
      <c r="B16" s="142" t="s">
        <v>693</v>
      </c>
      <c r="C16" s="204"/>
      <c r="D16" s="205"/>
      <c r="E16" s="203"/>
      <c r="F16" s="205"/>
      <c r="G16" s="203"/>
      <c r="H16" s="205"/>
      <c r="I16" s="203"/>
      <c r="J16" s="206"/>
      <c r="K16" s="203"/>
      <c r="L16" s="206" t="s">
        <v>503</v>
      </c>
    </row>
    <row r="17" spans="1:12" ht="15" x14ac:dyDescent="0.25">
      <c r="A17" s="136"/>
      <c r="B17" s="136"/>
      <c r="C17" s="138"/>
      <c r="D17" s="139"/>
      <c r="E17" s="137"/>
      <c r="F17" s="139"/>
      <c r="G17" s="137"/>
      <c r="H17" s="139"/>
      <c r="I17" s="137"/>
      <c r="J17" s="140"/>
      <c r="K17" s="137"/>
      <c r="L17" s="140"/>
    </row>
    <row r="18" spans="1:12" ht="15" x14ac:dyDescent="0.25">
      <c r="A18" s="136"/>
      <c r="B18" s="136"/>
      <c r="C18" s="138"/>
      <c r="D18" s="139"/>
      <c r="E18" s="137"/>
      <c r="F18" s="139"/>
      <c r="G18" s="137"/>
      <c r="H18" s="139"/>
      <c r="I18" s="137"/>
      <c r="J18" s="140"/>
      <c r="K18" s="137"/>
      <c r="L18" s="140"/>
    </row>
    <row r="19" spans="1:12" ht="15" x14ac:dyDescent="0.25">
      <c r="A19" s="136"/>
      <c r="B19" s="136"/>
      <c r="C19" s="138"/>
      <c r="D19" s="139"/>
      <c r="E19" s="137"/>
      <c r="F19" s="139"/>
      <c r="G19" s="137"/>
      <c r="H19" s="139"/>
      <c r="I19" s="137"/>
      <c r="J19" s="140"/>
      <c r="K19" s="137"/>
      <c r="L19" s="140"/>
    </row>
    <row r="20" spans="1:12" ht="15" x14ac:dyDescent="0.25">
      <c r="A20" s="136"/>
      <c r="B20" s="136"/>
      <c r="C20" s="138"/>
      <c r="D20" s="139"/>
      <c r="E20" s="137"/>
      <c r="F20" s="139"/>
      <c r="G20" s="137"/>
      <c r="H20" s="139"/>
      <c r="I20" s="137"/>
      <c r="J20" s="139"/>
      <c r="K20" s="137"/>
      <c r="L20" s="139"/>
    </row>
    <row r="21" spans="1:12" ht="15" x14ac:dyDescent="0.25">
      <c r="A21" s="142"/>
      <c r="B21" s="141"/>
      <c r="C21" s="143"/>
      <c r="D21" s="140"/>
      <c r="E21" s="137"/>
      <c r="F21" s="140"/>
      <c r="G21" s="137"/>
      <c r="H21" s="140"/>
      <c r="I21" s="137"/>
      <c r="J21" s="140"/>
      <c r="K21" s="137"/>
      <c r="L21" s="140"/>
    </row>
    <row r="22" spans="1:12" x14ac:dyDescent="0.25">
      <c r="A22" s="224" t="s">
        <v>756</v>
      </c>
      <c r="B22" s="224"/>
      <c r="C22" s="138"/>
      <c r="D22" s="144"/>
      <c r="E22" s="145"/>
      <c r="F22" s="144"/>
      <c r="G22" s="145"/>
      <c r="H22" s="144"/>
      <c r="I22" s="145"/>
      <c r="J22" s="144"/>
      <c r="K22" s="145"/>
      <c r="L22" s="144"/>
    </row>
    <row r="23" spans="1:12" ht="15" x14ac:dyDescent="0.25">
      <c r="A23" s="142"/>
      <c r="B23" s="142" t="s">
        <v>513</v>
      </c>
      <c r="C23" s="204"/>
      <c r="D23" s="206" t="s">
        <v>503</v>
      </c>
      <c r="E23" s="203"/>
      <c r="F23" s="206"/>
      <c r="G23" s="203"/>
      <c r="H23" s="206" t="s">
        <v>503</v>
      </c>
      <c r="I23" s="203"/>
      <c r="J23" s="206" t="s">
        <v>503</v>
      </c>
      <c r="K23" s="203"/>
      <c r="L23" s="206" t="s">
        <v>503</v>
      </c>
    </row>
    <row r="24" spans="1:12" ht="15" x14ac:dyDescent="0.25">
      <c r="A24" s="142"/>
      <c r="B24" s="142" t="s">
        <v>514</v>
      </c>
      <c r="C24" s="204"/>
      <c r="D24" s="206"/>
      <c r="E24" s="203"/>
      <c r="F24" s="206" t="s">
        <v>503</v>
      </c>
      <c r="G24" s="203"/>
      <c r="H24" s="206"/>
      <c r="I24" s="203"/>
      <c r="J24" s="206"/>
      <c r="K24" s="203"/>
      <c r="L24" s="206"/>
    </row>
    <row r="25" spans="1:12" ht="15" x14ac:dyDescent="0.25">
      <c r="A25" s="146"/>
      <c r="B25" s="207" t="s">
        <v>515</v>
      </c>
      <c r="C25" s="204"/>
      <c r="D25" s="205" t="s">
        <v>503</v>
      </c>
      <c r="E25" s="203"/>
      <c r="F25" s="205"/>
      <c r="G25" s="203"/>
      <c r="H25" s="205"/>
      <c r="I25" s="203"/>
      <c r="J25" s="205"/>
      <c r="K25" s="203"/>
      <c r="L25" s="205"/>
    </row>
    <row r="26" spans="1:12" ht="15" x14ac:dyDescent="0.25">
      <c r="A26" s="146"/>
      <c r="B26" s="207" t="s">
        <v>516</v>
      </c>
      <c r="C26" s="204"/>
      <c r="D26" s="205" t="s">
        <v>503</v>
      </c>
      <c r="E26" s="203"/>
      <c r="F26" s="205"/>
      <c r="G26" s="203"/>
      <c r="H26" s="205"/>
      <c r="I26" s="203"/>
      <c r="J26" s="205"/>
      <c r="K26" s="203"/>
      <c r="L26" s="205"/>
    </row>
    <row r="27" spans="1:12" ht="15" x14ac:dyDescent="0.25">
      <c r="A27" s="136"/>
      <c r="B27" s="142" t="s">
        <v>517</v>
      </c>
      <c r="C27" s="204"/>
      <c r="D27" s="205"/>
      <c r="E27" s="203"/>
      <c r="F27" s="205"/>
      <c r="G27" s="203"/>
      <c r="H27" s="205" t="s">
        <v>503</v>
      </c>
      <c r="I27" s="203"/>
      <c r="J27" s="205"/>
      <c r="K27" s="203"/>
      <c r="L27" s="205"/>
    </row>
    <row r="28" spans="1:12" ht="15" x14ac:dyDescent="0.25">
      <c r="A28" s="136"/>
      <c r="B28" s="142" t="s">
        <v>518</v>
      </c>
      <c r="C28" s="204"/>
      <c r="D28" s="205"/>
      <c r="E28" s="203"/>
      <c r="F28" s="205"/>
      <c r="G28" s="203"/>
      <c r="H28" s="205" t="s">
        <v>503</v>
      </c>
      <c r="I28" s="203"/>
      <c r="J28" s="205" t="s">
        <v>503</v>
      </c>
      <c r="K28" s="203"/>
      <c r="L28" s="205"/>
    </row>
    <row r="29" spans="1:12" ht="15" x14ac:dyDescent="0.25">
      <c r="A29" s="136"/>
      <c r="B29" s="142" t="s">
        <v>519</v>
      </c>
      <c r="C29" s="204"/>
      <c r="D29" s="205"/>
      <c r="E29" s="203"/>
      <c r="F29" s="205"/>
      <c r="G29" s="203"/>
      <c r="H29" s="205" t="s">
        <v>503</v>
      </c>
      <c r="I29" s="203"/>
      <c r="J29" s="205"/>
      <c r="K29" s="203"/>
      <c r="L29" s="205"/>
    </row>
    <row r="30" spans="1:12" ht="15" x14ac:dyDescent="0.25">
      <c r="A30" s="136"/>
      <c r="B30" s="142" t="s">
        <v>520</v>
      </c>
      <c r="C30" s="204"/>
      <c r="D30" s="205"/>
      <c r="E30" s="203"/>
      <c r="F30" s="205"/>
      <c r="G30" s="203"/>
      <c r="H30" s="205" t="s">
        <v>503</v>
      </c>
      <c r="I30" s="203"/>
      <c r="J30" s="205"/>
      <c r="K30" s="203"/>
      <c r="L30" s="205"/>
    </row>
    <row r="31" spans="1:12" ht="15" x14ac:dyDescent="0.25">
      <c r="A31" s="136"/>
      <c r="B31" s="142" t="s">
        <v>521</v>
      </c>
      <c r="C31" s="204"/>
      <c r="D31" s="205"/>
      <c r="E31" s="203"/>
      <c r="F31" s="205"/>
      <c r="G31" s="203"/>
      <c r="H31" s="205"/>
      <c r="I31" s="203"/>
      <c r="J31" s="205" t="s">
        <v>503</v>
      </c>
      <c r="K31" s="203"/>
      <c r="L31" s="205"/>
    </row>
    <row r="32" spans="1:12" ht="15" x14ac:dyDescent="0.25">
      <c r="A32" s="136"/>
      <c r="B32" s="142" t="s">
        <v>522</v>
      </c>
      <c r="C32" s="204"/>
      <c r="D32" s="205"/>
      <c r="E32" s="203"/>
      <c r="F32" s="205"/>
      <c r="G32" s="203"/>
      <c r="H32" s="205"/>
      <c r="I32" s="203"/>
      <c r="J32" s="205" t="s">
        <v>503</v>
      </c>
      <c r="K32" s="203"/>
      <c r="L32" s="205"/>
    </row>
    <row r="33" spans="1:12" ht="15" x14ac:dyDescent="0.25">
      <c r="A33" s="136"/>
      <c r="B33" s="142" t="s">
        <v>757</v>
      </c>
      <c r="C33" s="204"/>
      <c r="D33" s="205"/>
      <c r="E33" s="203"/>
      <c r="F33" s="205"/>
      <c r="G33" s="203"/>
      <c r="H33" s="205"/>
      <c r="I33" s="203"/>
      <c r="J33" s="205" t="s">
        <v>503</v>
      </c>
      <c r="K33" s="203"/>
      <c r="L33" s="205"/>
    </row>
    <row r="34" spans="1:12" ht="15" x14ac:dyDescent="0.25">
      <c r="A34" s="136"/>
      <c r="B34" s="142" t="s">
        <v>751</v>
      </c>
      <c r="C34" s="204"/>
      <c r="D34" s="205"/>
      <c r="E34" s="203"/>
      <c r="F34" s="205"/>
      <c r="G34" s="203"/>
      <c r="H34" s="205"/>
      <c r="I34" s="203"/>
      <c r="J34" s="205"/>
      <c r="K34" s="203"/>
      <c r="L34" s="205" t="s">
        <v>503</v>
      </c>
    </row>
    <row r="35" spans="1:12" ht="15" x14ac:dyDescent="0.25">
      <c r="A35" s="136"/>
      <c r="B35" s="142" t="s">
        <v>753</v>
      </c>
      <c r="C35" s="204"/>
      <c r="D35" s="205"/>
      <c r="E35" s="203"/>
      <c r="F35" s="205"/>
      <c r="G35" s="203"/>
      <c r="H35" s="205" t="s">
        <v>503</v>
      </c>
      <c r="I35" s="203"/>
      <c r="J35" s="205" t="s">
        <v>503</v>
      </c>
      <c r="K35" s="203"/>
      <c r="L35" s="205" t="s">
        <v>503</v>
      </c>
    </row>
    <row r="36" spans="1:12" ht="15" x14ac:dyDescent="0.25">
      <c r="A36" s="136"/>
      <c r="B36" s="136"/>
      <c r="C36" s="138"/>
      <c r="D36" s="139"/>
      <c r="E36" s="137"/>
      <c r="F36" s="139"/>
      <c r="G36" s="137"/>
      <c r="H36" s="139"/>
      <c r="I36" s="137"/>
      <c r="J36" s="139"/>
      <c r="K36" s="137"/>
      <c r="L36" s="139"/>
    </row>
    <row r="37" spans="1:12" ht="15" x14ac:dyDescent="0.25">
      <c r="A37" s="136"/>
      <c r="B37" s="136"/>
      <c r="C37" s="138"/>
      <c r="D37" s="139"/>
      <c r="E37" s="137"/>
      <c r="F37" s="139"/>
      <c r="G37" s="137"/>
      <c r="H37" s="139"/>
      <c r="I37" s="137"/>
      <c r="J37" s="139"/>
      <c r="K37" s="137"/>
      <c r="L37" s="139"/>
    </row>
  </sheetData>
  <mergeCells count="2">
    <mergeCell ref="A22:B22"/>
    <mergeCell ref="A3:B3"/>
  </mergeCells>
  <pageMargins left="0.25" right="0.25" top="0.82499999999999996" bottom="0.75" header="0.3" footer="0.3"/>
  <pageSetup scale="72" orientation="landscape" r:id="rId1"/>
  <headerFooter>
    <oddHeader>&amp;C&amp;"Arial,Bold"&amp;12The University of Texas of the Permian Basin
Attachment D - Five Year Audit History
FY 2019 Annual Audit Plan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90"/>
  <sheetViews>
    <sheetView zoomScaleNormal="100" workbookViewId="0">
      <pane ySplit="1" topLeftCell="A158" activePane="bottomLeft" state="frozen"/>
      <selection pane="bottomLeft" activeCell="M185" sqref="M185"/>
    </sheetView>
  </sheetViews>
  <sheetFormatPr defaultColWidth="9" defaultRowHeight="15" x14ac:dyDescent="0.25"/>
  <cols>
    <col min="1" max="1" width="81" style="11" bestFit="1" customWidth="1"/>
    <col min="2" max="2" width="3.5703125" style="11" bestFit="1" customWidth="1"/>
    <col min="3" max="3" width="42.28515625" style="1" bestFit="1" customWidth="1"/>
    <col min="4" max="4" width="3" style="1" customWidth="1"/>
    <col min="5" max="5" width="37.28515625" style="1" bestFit="1" customWidth="1"/>
    <col min="6" max="6" width="4.140625" style="1" customWidth="1"/>
    <col min="7" max="7" width="29.7109375" style="1" bestFit="1" customWidth="1"/>
    <col min="8" max="16384" width="9" style="1"/>
  </cols>
  <sheetData>
    <row r="1" spans="1:7" s="78" customFormat="1" x14ac:dyDescent="0.25">
      <c r="A1" s="77" t="s">
        <v>157</v>
      </c>
      <c r="B1" s="77"/>
      <c r="C1" s="78" t="s">
        <v>349</v>
      </c>
      <c r="E1" s="78" t="s">
        <v>350</v>
      </c>
      <c r="G1" s="77" t="s">
        <v>369</v>
      </c>
    </row>
    <row r="2" spans="1:7" x14ac:dyDescent="0.25">
      <c r="A2" s="72" t="s">
        <v>158</v>
      </c>
      <c r="B2" s="79" t="s">
        <v>434</v>
      </c>
      <c r="C2" s="1" t="s">
        <v>433</v>
      </c>
      <c r="E2" s="1" t="s">
        <v>117</v>
      </c>
      <c r="G2" s="1" t="s">
        <v>433</v>
      </c>
    </row>
    <row r="3" spans="1:7" x14ac:dyDescent="0.25">
      <c r="A3" s="73" t="s">
        <v>159</v>
      </c>
      <c r="B3" s="79">
        <v>1</v>
      </c>
      <c r="C3" s="1" t="s">
        <v>387</v>
      </c>
      <c r="E3" s="1" t="s">
        <v>115</v>
      </c>
      <c r="G3" s="11" t="s">
        <v>104</v>
      </c>
    </row>
    <row r="4" spans="1:7" x14ac:dyDescent="0.25">
      <c r="A4" s="74" t="s">
        <v>160</v>
      </c>
      <c r="B4" s="79">
        <v>2</v>
      </c>
      <c r="C4" s="1" t="s">
        <v>388</v>
      </c>
      <c r="E4" s="1" t="s">
        <v>118</v>
      </c>
      <c r="G4" s="11" t="s">
        <v>12</v>
      </c>
    </row>
    <row r="5" spans="1:7" x14ac:dyDescent="0.25">
      <c r="A5" s="74" t="s">
        <v>161</v>
      </c>
      <c r="B5" s="79">
        <v>3</v>
      </c>
      <c r="C5" s="1" t="s">
        <v>109</v>
      </c>
      <c r="E5" s="1" t="s">
        <v>116</v>
      </c>
      <c r="G5" s="11" t="s">
        <v>105</v>
      </c>
    </row>
    <row r="6" spans="1:7" x14ac:dyDescent="0.25">
      <c r="A6" s="74" t="s">
        <v>162</v>
      </c>
      <c r="B6" s="79">
        <v>4</v>
      </c>
      <c r="C6" s="1" t="s">
        <v>389</v>
      </c>
      <c r="G6" s="11" t="s">
        <v>106</v>
      </c>
    </row>
    <row r="7" spans="1:7" x14ac:dyDescent="0.25">
      <c r="A7" s="74" t="s">
        <v>163</v>
      </c>
      <c r="B7" s="79">
        <v>5</v>
      </c>
      <c r="C7" s="1" t="s">
        <v>390</v>
      </c>
    </row>
    <row r="8" spans="1:7" x14ac:dyDescent="0.25">
      <c r="A8" s="73" t="s">
        <v>164</v>
      </c>
      <c r="B8" s="79">
        <v>6</v>
      </c>
      <c r="C8" s="1" t="s">
        <v>391</v>
      </c>
      <c r="E8" s="78" t="s">
        <v>139</v>
      </c>
    </row>
    <row r="9" spans="1:7" x14ac:dyDescent="0.25">
      <c r="A9" s="73" t="s">
        <v>165</v>
      </c>
      <c r="B9" s="79">
        <v>7</v>
      </c>
      <c r="C9" s="1" t="s">
        <v>392</v>
      </c>
      <c r="E9" s="1" t="s">
        <v>433</v>
      </c>
    </row>
    <row r="10" spans="1:7" x14ac:dyDescent="0.25">
      <c r="A10" s="73" t="s">
        <v>166</v>
      </c>
      <c r="B10" s="79">
        <v>8</v>
      </c>
      <c r="C10" s="1" t="s">
        <v>393</v>
      </c>
      <c r="E10" s="1" t="s">
        <v>108</v>
      </c>
    </row>
    <row r="11" spans="1:7" x14ac:dyDescent="0.25">
      <c r="A11" s="75" t="s">
        <v>167</v>
      </c>
      <c r="B11" s="79">
        <v>9</v>
      </c>
      <c r="C11" s="1" t="s">
        <v>394</v>
      </c>
      <c r="E11" s="1" t="s">
        <v>351</v>
      </c>
    </row>
    <row r="12" spans="1:7" x14ac:dyDescent="0.25">
      <c r="A12" s="73" t="s">
        <v>168</v>
      </c>
      <c r="B12" s="79">
        <v>10</v>
      </c>
      <c r="C12" s="1" t="s">
        <v>395</v>
      </c>
      <c r="E12" s="1" t="s">
        <v>107</v>
      </c>
    </row>
    <row r="13" spans="1:7" x14ac:dyDescent="0.25">
      <c r="A13" s="73" t="s">
        <v>169</v>
      </c>
      <c r="B13" s="79">
        <v>11</v>
      </c>
      <c r="C13" s="1" t="s">
        <v>396</v>
      </c>
    </row>
    <row r="14" spans="1:7" x14ac:dyDescent="0.25">
      <c r="A14" s="73" t="s">
        <v>170</v>
      </c>
      <c r="B14" s="79">
        <v>12</v>
      </c>
      <c r="C14" s="1" t="s">
        <v>397</v>
      </c>
    </row>
    <row r="15" spans="1:7" x14ac:dyDescent="0.25">
      <c r="A15" s="73" t="s">
        <v>171</v>
      </c>
      <c r="B15" s="79">
        <v>13</v>
      </c>
      <c r="C15" s="1" t="s">
        <v>398</v>
      </c>
      <c r="E15" s="78" t="s">
        <v>376</v>
      </c>
    </row>
    <row r="16" spans="1:7" x14ac:dyDescent="0.25">
      <c r="A16" s="72" t="s">
        <v>172</v>
      </c>
      <c r="B16" s="79">
        <v>14</v>
      </c>
      <c r="C16" s="1" t="s">
        <v>399</v>
      </c>
      <c r="E16" s="1" t="s">
        <v>141</v>
      </c>
    </row>
    <row r="17" spans="1:7" x14ac:dyDescent="0.25">
      <c r="A17" s="73" t="s">
        <v>173</v>
      </c>
      <c r="B17" s="79">
        <v>15</v>
      </c>
      <c r="C17" s="1" t="s">
        <v>400</v>
      </c>
      <c r="E17" s="1" t="s">
        <v>145</v>
      </c>
      <c r="G17" s="77" t="s">
        <v>429</v>
      </c>
    </row>
    <row r="18" spans="1:7" x14ac:dyDescent="0.25">
      <c r="A18" s="74" t="s">
        <v>174</v>
      </c>
      <c r="B18" s="79">
        <v>16</v>
      </c>
      <c r="C18" s="1" t="s">
        <v>401</v>
      </c>
      <c r="E18" s="1" t="s">
        <v>377</v>
      </c>
      <c r="G18" s="11" t="s">
        <v>4</v>
      </c>
    </row>
    <row r="19" spans="1:7" x14ac:dyDescent="0.25">
      <c r="A19" s="74" t="s">
        <v>175</v>
      </c>
      <c r="B19" s="79">
        <v>17</v>
      </c>
      <c r="C19" s="1" t="s">
        <v>402</v>
      </c>
      <c r="E19" s="1" t="s">
        <v>378</v>
      </c>
      <c r="G19" s="11" t="s">
        <v>5</v>
      </c>
    </row>
    <row r="20" spans="1:7" x14ac:dyDescent="0.25">
      <c r="A20" s="74" t="s">
        <v>176</v>
      </c>
      <c r="B20" s="79">
        <v>18</v>
      </c>
      <c r="C20" s="1" t="s">
        <v>403</v>
      </c>
      <c r="E20" s="1" t="s">
        <v>147</v>
      </c>
    </row>
    <row r="21" spans="1:7" x14ac:dyDescent="0.25">
      <c r="A21" s="73" t="s">
        <v>177</v>
      </c>
      <c r="B21" s="79">
        <v>19</v>
      </c>
      <c r="C21" s="1" t="s">
        <v>404</v>
      </c>
      <c r="E21" s="1" t="s">
        <v>379</v>
      </c>
    </row>
    <row r="22" spans="1:7" x14ac:dyDescent="0.25">
      <c r="A22" s="73" t="s">
        <v>178</v>
      </c>
      <c r="B22" s="79">
        <v>20</v>
      </c>
      <c r="C22" s="1" t="s">
        <v>405</v>
      </c>
      <c r="E22" s="1" t="s">
        <v>380</v>
      </c>
    </row>
    <row r="23" spans="1:7" x14ac:dyDescent="0.25">
      <c r="A23" s="73" t="s">
        <v>179</v>
      </c>
      <c r="B23" s="79">
        <v>21</v>
      </c>
      <c r="C23" s="1" t="s">
        <v>406</v>
      </c>
      <c r="E23" s="1" t="s">
        <v>151</v>
      </c>
    </row>
    <row r="24" spans="1:7" x14ac:dyDescent="0.25">
      <c r="A24" s="73" t="s">
        <v>180</v>
      </c>
      <c r="B24" s="79">
        <v>22</v>
      </c>
      <c r="C24" s="1" t="s">
        <v>407</v>
      </c>
    </row>
    <row r="25" spans="1:7" x14ac:dyDescent="0.25">
      <c r="A25" s="73" t="s">
        <v>181</v>
      </c>
      <c r="B25" s="73"/>
    </row>
    <row r="26" spans="1:7" x14ac:dyDescent="0.25">
      <c r="A26" s="74" t="s">
        <v>182</v>
      </c>
      <c r="B26" s="74"/>
      <c r="E26" s="78" t="s">
        <v>371</v>
      </c>
    </row>
    <row r="27" spans="1:7" x14ac:dyDescent="0.25">
      <c r="A27" s="73" t="s">
        <v>183</v>
      </c>
      <c r="B27" s="73"/>
      <c r="E27" s="11" t="s">
        <v>408</v>
      </c>
    </row>
    <row r="28" spans="1:7" x14ac:dyDescent="0.25">
      <c r="A28" s="73" t="s">
        <v>184</v>
      </c>
      <c r="B28" s="73"/>
      <c r="E28" s="11" t="s">
        <v>409</v>
      </c>
    </row>
    <row r="29" spans="1:7" x14ac:dyDescent="0.25">
      <c r="A29" s="73" t="s">
        <v>185</v>
      </c>
      <c r="B29" s="73"/>
      <c r="E29" s="11" t="s">
        <v>410</v>
      </c>
    </row>
    <row r="30" spans="1:7" x14ac:dyDescent="0.25">
      <c r="A30" s="73" t="s">
        <v>69</v>
      </c>
      <c r="B30" s="73"/>
      <c r="E30" s="11" t="s">
        <v>411</v>
      </c>
    </row>
    <row r="31" spans="1:7" x14ac:dyDescent="0.25">
      <c r="A31" s="73" t="s">
        <v>70</v>
      </c>
      <c r="B31" s="73"/>
      <c r="E31" s="11" t="s">
        <v>412</v>
      </c>
    </row>
    <row r="32" spans="1:7" x14ac:dyDescent="0.25">
      <c r="A32" s="76" t="s">
        <v>186</v>
      </c>
      <c r="B32" s="76"/>
      <c r="E32" s="11" t="s">
        <v>413</v>
      </c>
    </row>
    <row r="33" spans="1:5" x14ac:dyDescent="0.25">
      <c r="A33" s="76" t="s">
        <v>187</v>
      </c>
      <c r="B33" s="76"/>
      <c r="E33" s="11" t="s">
        <v>414</v>
      </c>
    </row>
    <row r="34" spans="1:5" x14ac:dyDescent="0.25">
      <c r="A34" s="76" t="s">
        <v>119</v>
      </c>
      <c r="B34" s="76"/>
      <c r="E34" s="11" t="s">
        <v>415</v>
      </c>
    </row>
    <row r="35" spans="1:5" x14ac:dyDescent="0.25">
      <c r="A35" s="76" t="s">
        <v>120</v>
      </c>
      <c r="B35" s="76"/>
      <c r="E35" s="11" t="s">
        <v>416</v>
      </c>
    </row>
    <row r="36" spans="1:5" x14ac:dyDescent="0.25">
      <c r="A36" s="76" t="s">
        <v>121</v>
      </c>
      <c r="B36" s="76"/>
      <c r="E36" s="11" t="s">
        <v>417</v>
      </c>
    </row>
    <row r="37" spans="1:5" x14ac:dyDescent="0.25">
      <c r="A37" s="76" t="s">
        <v>122</v>
      </c>
      <c r="B37" s="76"/>
      <c r="E37" s="11" t="s">
        <v>418</v>
      </c>
    </row>
    <row r="38" spans="1:5" x14ac:dyDescent="0.25">
      <c r="A38" s="76" t="s">
        <v>188</v>
      </c>
      <c r="B38" s="76"/>
      <c r="E38" s="11" t="s">
        <v>419</v>
      </c>
    </row>
    <row r="39" spans="1:5" x14ac:dyDescent="0.25">
      <c r="A39" s="76" t="s">
        <v>189</v>
      </c>
      <c r="B39" s="76"/>
      <c r="E39" s="11" t="s">
        <v>420</v>
      </c>
    </row>
    <row r="40" spans="1:5" x14ac:dyDescent="0.25">
      <c r="A40" s="76" t="s">
        <v>123</v>
      </c>
      <c r="B40" s="76"/>
      <c r="E40" s="11" t="s">
        <v>422</v>
      </c>
    </row>
    <row r="41" spans="1:5" x14ac:dyDescent="0.25">
      <c r="A41" s="76" t="s">
        <v>190</v>
      </c>
      <c r="B41" s="76"/>
      <c r="E41" s="11" t="s">
        <v>421</v>
      </c>
    </row>
    <row r="42" spans="1:5" x14ac:dyDescent="0.25">
      <c r="A42" s="76" t="s">
        <v>191</v>
      </c>
      <c r="B42" s="76"/>
    </row>
    <row r="43" spans="1:5" x14ac:dyDescent="0.25">
      <c r="A43" s="76" t="s">
        <v>192</v>
      </c>
      <c r="B43" s="76"/>
    </row>
    <row r="44" spans="1:5" x14ac:dyDescent="0.25">
      <c r="A44" s="76" t="s">
        <v>193</v>
      </c>
      <c r="B44" s="76"/>
    </row>
    <row r="45" spans="1:5" x14ac:dyDescent="0.25">
      <c r="A45" s="76" t="s">
        <v>194</v>
      </c>
      <c r="B45" s="76"/>
    </row>
    <row r="46" spans="1:5" x14ac:dyDescent="0.25">
      <c r="A46" s="76" t="s">
        <v>124</v>
      </c>
      <c r="B46" s="76"/>
    </row>
    <row r="47" spans="1:5" x14ac:dyDescent="0.25">
      <c r="A47" s="76" t="s">
        <v>125</v>
      </c>
      <c r="B47" s="76"/>
    </row>
    <row r="48" spans="1:5" x14ac:dyDescent="0.25">
      <c r="A48" s="76" t="s">
        <v>195</v>
      </c>
      <c r="B48" s="76"/>
    </row>
    <row r="49" spans="1:2" x14ac:dyDescent="0.25">
      <c r="A49" s="76" t="s">
        <v>126</v>
      </c>
      <c r="B49" s="76"/>
    </row>
    <row r="50" spans="1:2" x14ac:dyDescent="0.25">
      <c r="A50" s="76" t="s">
        <v>127</v>
      </c>
      <c r="B50" s="76"/>
    </row>
    <row r="51" spans="1:2" x14ac:dyDescent="0.25">
      <c r="A51" s="76" t="s">
        <v>196</v>
      </c>
      <c r="B51" s="76"/>
    </row>
    <row r="52" spans="1:2" x14ac:dyDescent="0.25">
      <c r="A52" s="76" t="s">
        <v>197</v>
      </c>
      <c r="B52" s="76"/>
    </row>
    <row r="53" spans="1:2" x14ac:dyDescent="0.25">
      <c r="A53" s="76" t="s">
        <v>198</v>
      </c>
      <c r="B53" s="76"/>
    </row>
    <row r="54" spans="1:2" x14ac:dyDescent="0.25">
      <c r="A54" s="76" t="s">
        <v>199</v>
      </c>
      <c r="B54" s="76"/>
    </row>
    <row r="55" spans="1:2" x14ac:dyDescent="0.25">
      <c r="A55" s="76" t="s">
        <v>128</v>
      </c>
      <c r="B55" s="76"/>
    </row>
    <row r="56" spans="1:2" x14ac:dyDescent="0.25">
      <c r="A56" s="76" t="s">
        <v>129</v>
      </c>
      <c r="B56" s="76"/>
    </row>
    <row r="57" spans="1:2" x14ac:dyDescent="0.25">
      <c r="A57" s="76" t="s">
        <v>200</v>
      </c>
      <c r="B57" s="76"/>
    </row>
    <row r="58" spans="1:2" x14ac:dyDescent="0.25">
      <c r="A58" s="76" t="s">
        <v>201</v>
      </c>
      <c r="B58" s="76"/>
    </row>
    <row r="59" spans="1:2" x14ac:dyDescent="0.25">
      <c r="A59" s="76" t="s">
        <v>202</v>
      </c>
      <c r="B59" s="76"/>
    </row>
    <row r="60" spans="1:2" x14ac:dyDescent="0.25">
      <c r="A60" s="76" t="s">
        <v>203</v>
      </c>
      <c r="B60" s="76"/>
    </row>
    <row r="61" spans="1:2" x14ac:dyDescent="0.25">
      <c r="A61" s="76" t="s">
        <v>204</v>
      </c>
      <c r="B61" s="76"/>
    </row>
    <row r="62" spans="1:2" x14ac:dyDescent="0.25">
      <c r="A62" s="76" t="s">
        <v>130</v>
      </c>
      <c r="B62" s="76"/>
    </row>
    <row r="63" spans="1:2" x14ac:dyDescent="0.25">
      <c r="A63" s="76" t="s">
        <v>205</v>
      </c>
      <c r="B63" s="76"/>
    </row>
    <row r="64" spans="1:2" x14ac:dyDescent="0.25">
      <c r="A64" s="76" t="s">
        <v>131</v>
      </c>
      <c r="B64" s="76"/>
    </row>
    <row r="65" spans="1:2" x14ac:dyDescent="0.25">
      <c r="A65" s="76" t="s">
        <v>206</v>
      </c>
      <c r="B65" s="76"/>
    </row>
    <row r="66" spans="1:2" x14ac:dyDescent="0.25">
      <c r="A66" s="76" t="s">
        <v>207</v>
      </c>
      <c r="B66" s="76"/>
    </row>
    <row r="67" spans="1:2" x14ac:dyDescent="0.25">
      <c r="A67" s="76" t="s">
        <v>208</v>
      </c>
      <c r="B67" s="76"/>
    </row>
    <row r="68" spans="1:2" x14ac:dyDescent="0.25">
      <c r="A68" s="76" t="s">
        <v>132</v>
      </c>
      <c r="B68" s="76"/>
    </row>
    <row r="69" spans="1:2" x14ac:dyDescent="0.25">
      <c r="A69" s="76" t="s">
        <v>209</v>
      </c>
      <c r="B69" s="76"/>
    </row>
    <row r="70" spans="1:2" x14ac:dyDescent="0.25">
      <c r="A70" s="76" t="s">
        <v>210</v>
      </c>
      <c r="B70" s="76"/>
    </row>
    <row r="71" spans="1:2" x14ac:dyDescent="0.25">
      <c r="A71" s="76" t="s">
        <v>211</v>
      </c>
      <c r="B71" s="76"/>
    </row>
    <row r="72" spans="1:2" x14ac:dyDescent="0.25">
      <c r="A72" s="76" t="s">
        <v>212</v>
      </c>
      <c r="B72" s="76"/>
    </row>
    <row r="73" spans="1:2" x14ac:dyDescent="0.25">
      <c r="A73" s="76" t="s">
        <v>213</v>
      </c>
      <c r="B73" s="76"/>
    </row>
    <row r="74" spans="1:2" x14ac:dyDescent="0.25">
      <c r="A74" s="76" t="s">
        <v>214</v>
      </c>
      <c r="B74" s="76"/>
    </row>
    <row r="75" spans="1:2" x14ac:dyDescent="0.25">
      <c r="A75" s="76" t="s">
        <v>215</v>
      </c>
      <c r="B75" s="76"/>
    </row>
    <row r="76" spans="1:2" x14ac:dyDescent="0.25">
      <c r="A76" s="76" t="s">
        <v>216</v>
      </c>
      <c r="B76" s="76"/>
    </row>
    <row r="77" spans="1:2" x14ac:dyDescent="0.25">
      <c r="A77" s="76" t="s">
        <v>217</v>
      </c>
      <c r="B77" s="76"/>
    </row>
    <row r="78" spans="1:2" x14ac:dyDescent="0.25">
      <c r="A78" s="76" t="s">
        <v>218</v>
      </c>
      <c r="B78" s="76"/>
    </row>
    <row r="79" spans="1:2" x14ac:dyDescent="0.25">
      <c r="A79" s="76" t="s">
        <v>219</v>
      </c>
      <c r="B79" s="76"/>
    </row>
    <row r="80" spans="1:2" x14ac:dyDescent="0.25">
      <c r="A80" s="76" t="s">
        <v>220</v>
      </c>
      <c r="B80" s="76"/>
    </row>
    <row r="81" spans="1:2" x14ac:dyDescent="0.25">
      <c r="A81" s="76" t="s">
        <v>221</v>
      </c>
      <c r="B81" s="76"/>
    </row>
    <row r="82" spans="1:2" x14ac:dyDescent="0.25">
      <c r="A82" s="76" t="s">
        <v>222</v>
      </c>
      <c r="B82" s="76"/>
    </row>
    <row r="83" spans="1:2" x14ac:dyDescent="0.25">
      <c r="A83" s="76" t="s">
        <v>223</v>
      </c>
      <c r="B83" s="76"/>
    </row>
    <row r="84" spans="1:2" x14ac:dyDescent="0.25">
      <c r="A84" s="76" t="s">
        <v>224</v>
      </c>
      <c r="B84" s="76"/>
    </row>
    <row r="85" spans="1:2" x14ac:dyDescent="0.25">
      <c r="A85" s="76" t="s">
        <v>225</v>
      </c>
      <c r="B85" s="76"/>
    </row>
    <row r="86" spans="1:2" x14ac:dyDescent="0.25">
      <c r="A86" s="76" t="s">
        <v>226</v>
      </c>
      <c r="B86" s="76"/>
    </row>
    <row r="87" spans="1:2" x14ac:dyDescent="0.25">
      <c r="A87" s="76" t="s">
        <v>227</v>
      </c>
      <c r="B87" s="76"/>
    </row>
    <row r="88" spans="1:2" x14ac:dyDescent="0.25">
      <c r="A88" s="76" t="s">
        <v>228</v>
      </c>
      <c r="B88" s="76"/>
    </row>
    <row r="89" spans="1:2" x14ac:dyDescent="0.25">
      <c r="A89" s="76" t="s">
        <v>229</v>
      </c>
      <c r="B89" s="76"/>
    </row>
    <row r="90" spans="1:2" x14ac:dyDescent="0.25">
      <c r="A90" s="76" t="s">
        <v>230</v>
      </c>
      <c r="B90" s="76"/>
    </row>
    <row r="91" spans="1:2" x14ac:dyDescent="0.25">
      <c r="A91" s="76" t="s">
        <v>231</v>
      </c>
      <c r="B91" s="76"/>
    </row>
    <row r="92" spans="1:2" x14ac:dyDescent="0.25">
      <c r="A92" s="76" t="s">
        <v>232</v>
      </c>
      <c r="B92" s="76"/>
    </row>
    <row r="93" spans="1:2" x14ac:dyDescent="0.25">
      <c r="A93" s="76" t="s">
        <v>233</v>
      </c>
      <c r="B93" s="76"/>
    </row>
    <row r="94" spans="1:2" x14ac:dyDescent="0.25">
      <c r="A94" s="76" t="s">
        <v>234</v>
      </c>
      <c r="B94" s="76"/>
    </row>
    <row r="95" spans="1:2" x14ac:dyDescent="0.25">
      <c r="A95" s="76" t="s">
        <v>235</v>
      </c>
      <c r="B95" s="76"/>
    </row>
    <row r="96" spans="1:2" x14ac:dyDescent="0.25">
      <c r="A96" s="76" t="s">
        <v>236</v>
      </c>
      <c r="B96" s="76"/>
    </row>
    <row r="97" spans="1:2" x14ac:dyDescent="0.25">
      <c r="A97" s="76" t="s">
        <v>237</v>
      </c>
      <c r="B97" s="76"/>
    </row>
    <row r="98" spans="1:2" x14ac:dyDescent="0.25">
      <c r="A98" s="76" t="s">
        <v>133</v>
      </c>
      <c r="B98" s="76"/>
    </row>
    <row r="99" spans="1:2" x14ac:dyDescent="0.25">
      <c r="A99" s="76" t="s">
        <v>238</v>
      </c>
      <c r="B99" s="76"/>
    </row>
    <row r="100" spans="1:2" x14ac:dyDescent="0.25">
      <c r="A100" s="76" t="s">
        <v>239</v>
      </c>
      <c r="B100" s="76"/>
    </row>
    <row r="101" spans="1:2" x14ac:dyDescent="0.25">
      <c r="A101" s="76" t="s">
        <v>240</v>
      </c>
      <c r="B101" s="76"/>
    </row>
    <row r="102" spans="1:2" x14ac:dyDescent="0.25">
      <c r="A102" s="76" t="s">
        <v>241</v>
      </c>
      <c r="B102" s="76"/>
    </row>
    <row r="103" spans="1:2" x14ac:dyDescent="0.25">
      <c r="A103" s="76" t="s">
        <v>134</v>
      </c>
      <c r="B103" s="76"/>
    </row>
    <row r="104" spans="1:2" x14ac:dyDescent="0.25">
      <c r="A104" s="76" t="s">
        <v>242</v>
      </c>
      <c r="B104" s="76"/>
    </row>
    <row r="105" spans="1:2" x14ac:dyDescent="0.25">
      <c r="A105" s="76" t="s">
        <v>243</v>
      </c>
      <c r="B105" s="76"/>
    </row>
    <row r="106" spans="1:2" x14ac:dyDescent="0.25">
      <c r="A106" s="76" t="s">
        <v>135</v>
      </c>
      <c r="B106" s="76"/>
    </row>
    <row r="107" spans="1:2" x14ac:dyDescent="0.25">
      <c r="A107" s="76" t="s">
        <v>244</v>
      </c>
      <c r="B107" s="76"/>
    </row>
    <row r="108" spans="1:2" x14ac:dyDescent="0.25">
      <c r="A108" s="72" t="s">
        <v>245</v>
      </c>
      <c r="B108" s="72"/>
    </row>
    <row r="109" spans="1:2" x14ac:dyDescent="0.25">
      <c r="A109" s="73" t="s">
        <v>246</v>
      </c>
      <c r="B109" s="73"/>
    </row>
    <row r="110" spans="1:2" x14ac:dyDescent="0.25">
      <c r="A110" s="74" t="s">
        <v>247</v>
      </c>
      <c r="B110" s="74"/>
    </row>
    <row r="111" spans="1:2" x14ac:dyDescent="0.25">
      <c r="A111" s="74" t="s">
        <v>248</v>
      </c>
      <c r="B111" s="74"/>
    </row>
    <row r="112" spans="1:2" x14ac:dyDescent="0.25">
      <c r="A112" s="74" t="s">
        <v>249</v>
      </c>
      <c r="B112" s="74"/>
    </row>
    <row r="113" spans="1:2" x14ac:dyDescent="0.25">
      <c r="A113" s="74" t="s">
        <v>250</v>
      </c>
      <c r="B113" s="74"/>
    </row>
    <row r="114" spans="1:2" x14ac:dyDescent="0.25">
      <c r="A114" s="74" t="s">
        <v>251</v>
      </c>
      <c r="B114" s="74"/>
    </row>
    <row r="115" spans="1:2" x14ac:dyDescent="0.25">
      <c r="A115" s="74" t="s">
        <v>252</v>
      </c>
      <c r="B115" s="74"/>
    </row>
    <row r="116" spans="1:2" x14ac:dyDescent="0.25">
      <c r="A116" s="74" t="s">
        <v>253</v>
      </c>
      <c r="B116" s="74"/>
    </row>
    <row r="117" spans="1:2" x14ac:dyDescent="0.25">
      <c r="A117" s="73" t="s">
        <v>254</v>
      </c>
      <c r="B117" s="73"/>
    </row>
    <row r="118" spans="1:2" x14ac:dyDescent="0.25">
      <c r="A118" s="73" t="s">
        <v>255</v>
      </c>
      <c r="B118" s="73"/>
    </row>
    <row r="119" spans="1:2" x14ac:dyDescent="0.25">
      <c r="A119" s="73" t="s">
        <v>256</v>
      </c>
      <c r="B119" s="73"/>
    </row>
    <row r="120" spans="1:2" x14ac:dyDescent="0.25">
      <c r="A120" s="74" t="s">
        <v>257</v>
      </c>
      <c r="B120" s="74"/>
    </row>
    <row r="121" spans="1:2" x14ac:dyDescent="0.25">
      <c r="A121" s="74" t="s">
        <v>258</v>
      </c>
      <c r="B121" s="74"/>
    </row>
    <row r="122" spans="1:2" x14ac:dyDescent="0.25">
      <c r="A122" s="74" t="s">
        <v>259</v>
      </c>
      <c r="B122" s="74"/>
    </row>
    <row r="123" spans="1:2" x14ac:dyDescent="0.25">
      <c r="A123" s="74" t="s">
        <v>260</v>
      </c>
      <c r="B123" s="74"/>
    </row>
    <row r="124" spans="1:2" x14ac:dyDescent="0.25">
      <c r="A124" s="73" t="s">
        <v>261</v>
      </c>
      <c r="B124" s="73"/>
    </row>
    <row r="125" spans="1:2" x14ac:dyDescent="0.25">
      <c r="A125" s="73" t="s">
        <v>262</v>
      </c>
      <c r="B125" s="73"/>
    </row>
    <row r="126" spans="1:2" x14ac:dyDescent="0.25">
      <c r="A126" s="73" t="s">
        <v>263</v>
      </c>
      <c r="B126" s="73"/>
    </row>
    <row r="127" spans="1:2" x14ac:dyDescent="0.25">
      <c r="A127" s="74" t="s">
        <v>264</v>
      </c>
      <c r="B127" s="74"/>
    </row>
    <row r="128" spans="1:2" x14ac:dyDescent="0.25">
      <c r="A128" s="74" t="s">
        <v>265</v>
      </c>
      <c r="B128" s="74"/>
    </row>
    <row r="129" spans="1:2" x14ac:dyDescent="0.25">
      <c r="A129" s="73" t="s">
        <v>266</v>
      </c>
      <c r="B129" s="73"/>
    </row>
    <row r="130" spans="1:2" x14ac:dyDescent="0.25">
      <c r="A130" s="74" t="s">
        <v>267</v>
      </c>
      <c r="B130" s="74"/>
    </row>
    <row r="131" spans="1:2" x14ac:dyDescent="0.25">
      <c r="A131" s="74" t="s">
        <v>268</v>
      </c>
      <c r="B131" s="74"/>
    </row>
    <row r="132" spans="1:2" x14ac:dyDescent="0.25">
      <c r="A132" s="74" t="s">
        <v>269</v>
      </c>
      <c r="B132" s="74"/>
    </row>
    <row r="133" spans="1:2" x14ac:dyDescent="0.25">
      <c r="A133" s="74" t="s">
        <v>270</v>
      </c>
      <c r="B133" s="74"/>
    </row>
    <row r="134" spans="1:2" x14ac:dyDescent="0.25">
      <c r="A134" s="73" t="s">
        <v>271</v>
      </c>
      <c r="B134" s="73"/>
    </row>
    <row r="135" spans="1:2" x14ac:dyDescent="0.25">
      <c r="A135" s="72" t="s">
        <v>272</v>
      </c>
      <c r="B135" s="72"/>
    </row>
    <row r="136" spans="1:2" x14ac:dyDescent="0.25">
      <c r="A136" s="73" t="s">
        <v>273</v>
      </c>
      <c r="B136" s="73"/>
    </row>
    <row r="137" spans="1:2" x14ac:dyDescent="0.25">
      <c r="A137" s="73" t="s">
        <v>274</v>
      </c>
      <c r="B137" s="73"/>
    </row>
    <row r="138" spans="1:2" x14ac:dyDescent="0.25">
      <c r="A138" s="73" t="s">
        <v>275</v>
      </c>
      <c r="B138" s="73"/>
    </row>
    <row r="139" spans="1:2" x14ac:dyDescent="0.25">
      <c r="A139" s="73" t="s">
        <v>276</v>
      </c>
      <c r="B139" s="73"/>
    </row>
    <row r="140" spans="1:2" x14ac:dyDescent="0.25">
      <c r="A140" s="73" t="s">
        <v>277</v>
      </c>
      <c r="B140" s="73"/>
    </row>
    <row r="141" spans="1:2" x14ac:dyDescent="0.25">
      <c r="A141" s="73" t="s">
        <v>278</v>
      </c>
      <c r="B141" s="73"/>
    </row>
    <row r="142" spans="1:2" x14ac:dyDescent="0.25">
      <c r="A142" s="73" t="s">
        <v>279</v>
      </c>
      <c r="B142" s="73"/>
    </row>
    <row r="143" spans="1:2" x14ac:dyDescent="0.25">
      <c r="A143" s="73" t="s">
        <v>95</v>
      </c>
      <c r="B143" s="73"/>
    </row>
    <row r="144" spans="1:2" x14ac:dyDescent="0.25">
      <c r="A144" s="73" t="s">
        <v>111</v>
      </c>
      <c r="B144" s="73"/>
    </row>
    <row r="145" spans="1:2" x14ac:dyDescent="0.25">
      <c r="A145" s="72" t="s">
        <v>280</v>
      </c>
      <c r="B145" s="72"/>
    </row>
    <row r="146" spans="1:2" x14ac:dyDescent="0.25">
      <c r="A146" s="73" t="s">
        <v>281</v>
      </c>
      <c r="B146" s="73"/>
    </row>
    <row r="147" spans="1:2" x14ac:dyDescent="0.25">
      <c r="A147" s="73" t="s">
        <v>282</v>
      </c>
      <c r="B147" s="73"/>
    </row>
    <row r="148" spans="1:2" x14ac:dyDescent="0.25">
      <c r="A148" s="73" t="s">
        <v>283</v>
      </c>
      <c r="B148" s="73"/>
    </row>
    <row r="149" spans="1:2" x14ac:dyDescent="0.25">
      <c r="A149" s="73" t="s">
        <v>284</v>
      </c>
      <c r="B149" s="73"/>
    </row>
    <row r="150" spans="1:2" x14ac:dyDescent="0.25">
      <c r="A150" s="73" t="s">
        <v>285</v>
      </c>
      <c r="B150" s="73"/>
    </row>
    <row r="151" spans="1:2" x14ac:dyDescent="0.25">
      <c r="A151" s="73" t="s">
        <v>286</v>
      </c>
      <c r="B151" s="73"/>
    </row>
    <row r="152" spans="1:2" x14ac:dyDescent="0.25">
      <c r="A152" s="72" t="s">
        <v>287</v>
      </c>
      <c r="B152" s="72"/>
    </row>
    <row r="153" spans="1:2" x14ac:dyDescent="0.25">
      <c r="A153" s="73" t="s">
        <v>288</v>
      </c>
      <c r="B153" s="73"/>
    </row>
    <row r="154" spans="1:2" x14ac:dyDescent="0.25">
      <c r="A154" s="73" t="s">
        <v>289</v>
      </c>
      <c r="B154" s="73"/>
    </row>
    <row r="155" spans="1:2" x14ac:dyDescent="0.25">
      <c r="A155" s="73" t="s">
        <v>290</v>
      </c>
      <c r="B155" s="73"/>
    </row>
    <row r="156" spans="1:2" x14ac:dyDescent="0.25">
      <c r="A156" s="72" t="s">
        <v>291</v>
      </c>
      <c r="B156" s="72"/>
    </row>
    <row r="157" spans="1:2" x14ac:dyDescent="0.25">
      <c r="A157" s="73" t="s">
        <v>292</v>
      </c>
      <c r="B157" s="73"/>
    </row>
    <row r="158" spans="1:2" x14ac:dyDescent="0.25">
      <c r="A158" s="73" t="s">
        <v>293</v>
      </c>
      <c r="B158" s="73"/>
    </row>
    <row r="159" spans="1:2" x14ac:dyDescent="0.25">
      <c r="A159" s="73" t="s">
        <v>294</v>
      </c>
      <c r="B159" s="73"/>
    </row>
    <row r="160" spans="1:2" x14ac:dyDescent="0.25">
      <c r="A160" s="73" t="s">
        <v>295</v>
      </c>
      <c r="B160" s="73"/>
    </row>
    <row r="161" spans="1:2" x14ac:dyDescent="0.25">
      <c r="A161" s="73" t="s">
        <v>296</v>
      </c>
      <c r="B161" s="73"/>
    </row>
    <row r="162" spans="1:2" x14ac:dyDescent="0.25">
      <c r="A162" s="73" t="s">
        <v>297</v>
      </c>
      <c r="B162" s="73"/>
    </row>
    <row r="163" spans="1:2" x14ac:dyDescent="0.25">
      <c r="A163" s="73" t="s">
        <v>94</v>
      </c>
      <c r="B163" s="73"/>
    </row>
    <row r="164" spans="1:2" x14ac:dyDescent="0.25">
      <c r="A164" s="72" t="s">
        <v>298</v>
      </c>
      <c r="B164" s="72"/>
    </row>
    <row r="165" spans="1:2" x14ac:dyDescent="0.25">
      <c r="A165" s="73" t="s">
        <v>299</v>
      </c>
      <c r="B165" s="73"/>
    </row>
    <row r="166" spans="1:2" x14ac:dyDescent="0.25">
      <c r="A166" s="73" t="s">
        <v>300</v>
      </c>
      <c r="B166" s="73"/>
    </row>
    <row r="167" spans="1:2" x14ac:dyDescent="0.25">
      <c r="A167" s="72" t="s">
        <v>301</v>
      </c>
      <c r="B167" s="72"/>
    </row>
    <row r="168" spans="1:2" x14ac:dyDescent="0.25">
      <c r="A168" s="73" t="s">
        <v>16</v>
      </c>
      <c r="B168" s="73"/>
    </row>
    <row r="169" spans="1:2" x14ac:dyDescent="0.25">
      <c r="A169" s="73" t="s">
        <v>17</v>
      </c>
      <c r="B169" s="73"/>
    </row>
    <row r="170" spans="1:2" x14ac:dyDescent="0.25">
      <c r="A170" s="73" t="s">
        <v>18</v>
      </c>
      <c r="B170" s="73"/>
    </row>
    <row r="171" spans="1:2" x14ac:dyDescent="0.25">
      <c r="A171" s="73" t="s">
        <v>19</v>
      </c>
      <c r="B171" s="73"/>
    </row>
    <row r="172" spans="1:2" x14ac:dyDescent="0.25">
      <c r="A172" s="72" t="s">
        <v>302</v>
      </c>
      <c r="B172" s="72"/>
    </row>
    <row r="173" spans="1:2" x14ac:dyDescent="0.25">
      <c r="A173" s="73" t="s">
        <v>20</v>
      </c>
      <c r="B173" s="73"/>
    </row>
    <row r="174" spans="1:2" x14ac:dyDescent="0.25">
      <c r="A174" s="73" t="s">
        <v>21</v>
      </c>
      <c r="B174" s="73"/>
    </row>
    <row r="175" spans="1:2" x14ac:dyDescent="0.25">
      <c r="A175" s="73" t="s">
        <v>22</v>
      </c>
      <c r="B175" s="73"/>
    </row>
    <row r="176" spans="1:2" x14ac:dyDescent="0.25">
      <c r="A176" s="73" t="s">
        <v>23</v>
      </c>
      <c r="B176" s="73"/>
    </row>
    <row r="177" spans="1:2" x14ac:dyDescent="0.25">
      <c r="A177" s="72" t="s">
        <v>303</v>
      </c>
      <c r="B177" s="72"/>
    </row>
    <row r="178" spans="1:2" x14ac:dyDescent="0.25">
      <c r="A178" s="73" t="s">
        <v>24</v>
      </c>
      <c r="B178" s="73"/>
    </row>
    <row r="179" spans="1:2" x14ac:dyDescent="0.25">
      <c r="A179" s="73" t="s">
        <v>25</v>
      </c>
      <c r="B179" s="73"/>
    </row>
    <row r="180" spans="1:2" x14ac:dyDescent="0.25">
      <c r="A180" s="73" t="s">
        <v>26</v>
      </c>
      <c r="B180" s="73"/>
    </row>
    <row r="181" spans="1:2" x14ac:dyDescent="0.25">
      <c r="A181" s="73" t="s">
        <v>27</v>
      </c>
      <c r="B181" s="73"/>
    </row>
    <row r="182" spans="1:2" x14ac:dyDescent="0.25">
      <c r="A182" s="73" t="s">
        <v>71</v>
      </c>
      <c r="B182" s="73"/>
    </row>
    <row r="183" spans="1:2" x14ac:dyDescent="0.25">
      <c r="A183" s="74" t="s">
        <v>304</v>
      </c>
      <c r="B183" s="74"/>
    </row>
    <row r="184" spans="1:2" x14ac:dyDescent="0.25">
      <c r="A184" s="74" t="s">
        <v>305</v>
      </c>
      <c r="B184" s="74"/>
    </row>
    <row r="185" spans="1:2" x14ac:dyDescent="0.25">
      <c r="A185" s="74" t="s">
        <v>306</v>
      </c>
      <c r="B185" s="74"/>
    </row>
    <row r="186" spans="1:2" x14ac:dyDescent="0.25">
      <c r="A186" s="73" t="s">
        <v>28</v>
      </c>
      <c r="B186" s="73"/>
    </row>
    <row r="187" spans="1:2" x14ac:dyDescent="0.25">
      <c r="A187" s="73" t="s">
        <v>29</v>
      </c>
      <c r="B187" s="73"/>
    </row>
    <row r="188" spans="1:2" x14ac:dyDescent="0.25">
      <c r="A188" s="73" t="s">
        <v>30</v>
      </c>
      <c r="B188" s="73"/>
    </row>
    <row r="189" spans="1:2" x14ac:dyDescent="0.25">
      <c r="A189" s="73" t="s">
        <v>31</v>
      </c>
      <c r="B189" s="73"/>
    </row>
    <row r="190" spans="1:2" x14ac:dyDescent="0.25">
      <c r="A190" s="73" t="s">
        <v>307</v>
      </c>
      <c r="B190" s="73"/>
    </row>
    <row r="191" spans="1:2" x14ac:dyDescent="0.25">
      <c r="A191" s="74" t="s">
        <v>308</v>
      </c>
      <c r="B191" s="74"/>
    </row>
    <row r="192" spans="1:2" x14ac:dyDescent="0.25">
      <c r="A192" s="74" t="s">
        <v>309</v>
      </c>
      <c r="B192" s="74"/>
    </row>
    <row r="193" spans="1:2" x14ac:dyDescent="0.25">
      <c r="A193" s="74" t="s">
        <v>310</v>
      </c>
      <c r="B193" s="74"/>
    </row>
    <row r="194" spans="1:2" x14ac:dyDescent="0.25">
      <c r="A194" s="72" t="s">
        <v>311</v>
      </c>
      <c r="B194" s="72"/>
    </row>
    <row r="195" spans="1:2" x14ac:dyDescent="0.25">
      <c r="A195" s="73" t="s">
        <v>32</v>
      </c>
      <c r="B195" s="73"/>
    </row>
    <row r="196" spans="1:2" x14ac:dyDescent="0.25">
      <c r="A196" s="73" t="s">
        <v>33</v>
      </c>
      <c r="B196" s="73"/>
    </row>
    <row r="197" spans="1:2" x14ac:dyDescent="0.25">
      <c r="A197" s="73" t="s">
        <v>34</v>
      </c>
      <c r="B197" s="73"/>
    </row>
    <row r="198" spans="1:2" x14ac:dyDescent="0.25">
      <c r="A198" s="74" t="s">
        <v>312</v>
      </c>
      <c r="B198" s="74"/>
    </row>
    <row r="199" spans="1:2" x14ac:dyDescent="0.25">
      <c r="A199" s="74" t="s">
        <v>313</v>
      </c>
      <c r="B199" s="74"/>
    </row>
    <row r="200" spans="1:2" x14ac:dyDescent="0.25">
      <c r="A200" s="74" t="s">
        <v>314</v>
      </c>
      <c r="B200" s="74"/>
    </row>
    <row r="201" spans="1:2" x14ac:dyDescent="0.25">
      <c r="A201" s="73" t="s">
        <v>35</v>
      </c>
      <c r="B201" s="73"/>
    </row>
    <row r="202" spans="1:2" x14ac:dyDescent="0.25">
      <c r="A202" s="72" t="s">
        <v>315</v>
      </c>
      <c r="B202" s="72"/>
    </row>
    <row r="203" spans="1:2" x14ac:dyDescent="0.25">
      <c r="A203" s="73" t="s">
        <v>36</v>
      </c>
      <c r="B203" s="73"/>
    </row>
    <row r="204" spans="1:2" x14ac:dyDescent="0.25">
      <c r="A204" s="73" t="s">
        <v>37</v>
      </c>
      <c r="B204" s="73"/>
    </row>
    <row r="205" spans="1:2" x14ac:dyDescent="0.25">
      <c r="A205" s="73" t="s">
        <v>38</v>
      </c>
      <c r="B205" s="73"/>
    </row>
    <row r="206" spans="1:2" x14ac:dyDescent="0.25">
      <c r="A206" s="73" t="s">
        <v>72</v>
      </c>
      <c r="B206" s="73"/>
    </row>
    <row r="207" spans="1:2" x14ac:dyDescent="0.25">
      <c r="A207" s="72" t="s">
        <v>316</v>
      </c>
      <c r="B207" s="72"/>
    </row>
    <row r="208" spans="1:2" x14ac:dyDescent="0.25">
      <c r="A208" s="73" t="s">
        <v>39</v>
      </c>
      <c r="B208" s="73"/>
    </row>
    <row r="209" spans="1:2" x14ac:dyDescent="0.25">
      <c r="A209" s="73" t="s">
        <v>40</v>
      </c>
      <c r="B209" s="73"/>
    </row>
    <row r="210" spans="1:2" x14ac:dyDescent="0.25">
      <c r="A210" s="73" t="s">
        <v>41</v>
      </c>
      <c r="B210" s="73"/>
    </row>
    <row r="211" spans="1:2" x14ac:dyDescent="0.25">
      <c r="A211" s="73" t="s">
        <v>42</v>
      </c>
      <c r="B211" s="73"/>
    </row>
    <row r="212" spans="1:2" x14ac:dyDescent="0.25">
      <c r="A212" s="73" t="s">
        <v>43</v>
      </c>
      <c r="B212" s="73"/>
    </row>
    <row r="213" spans="1:2" x14ac:dyDescent="0.25">
      <c r="A213" s="73" t="s">
        <v>44</v>
      </c>
      <c r="B213" s="73"/>
    </row>
    <row r="214" spans="1:2" x14ac:dyDescent="0.25">
      <c r="A214" s="72" t="s">
        <v>317</v>
      </c>
      <c r="B214" s="72"/>
    </row>
    <row r="215" spans="1:2" x14ac:dyDescent="0.25">
      <c r="A215" s="73" t="s">
        <v>45</v>
      </c>
      <c r="B215" s="73"/>
    </row>
    <row r="216" spans="1:2" x14ac:dyDescent="0.25">
      <c r="A216" s="73" t="s">
        <v>112</v>
      </c>
      <c r="B216" s="73"/>
    </row>
    <row r="217" spans="1:2" x14ac:dyDescent="0.25">
      <c r="A217" s="73" t="s">
        <v>46</v>
      </c>
      <c r="B217" s="73"/>
    </row>
    <row r="218" spans="1:2" x14ac:dyDescent="0.25">
      <c r="A218" s="73" t="s">
        <v>47</v>
      </c>
      <c r="B218" s="73"/>
    </row>
    <row r="219" spans="1:2" x14ac:dyDescent="0.25">
      <c r="A219" s="73" t="s">
        <v>48</v>
      </c>
      <c r="B219" s="73"/>
    </row>
    <row r="220" spans="1:2" x14ac:dyDescent="0.25">
      <c r="A220" s="73" t="s">
        <v>49</v>
      </c>
      <c r="B220" s="73"/>
    </row>
    <row r="221" spans="1:2" x14ac:dyDescent="0.25">
      <c r="A221" s="73" t="s">
        <v>50</v>
      </c>
      <c r="B221" s="73"/>
    </row>
    <row r="222" spans="1:2" x14ac:dyDescent="0.25">
      <c r="A222" s="73" t="s">
        <v>113</v>
      </c>
      <c r="B222" s="73"/>
    </row>
    <row r="223" spans="1:2" x14ac:dyDescent="0.25">
      <c r="A223" s="72" t="s">
        <v>318</v>
      </c>
      <c r="B223" s="72"/>
    </row>
    <row r="224" spans="1:2" x14ac:dyDescent="0.25">
      <c r="A224" s="73" t="s">
        <v>73</v>
      </c>
      <c r="B224" s="73"/>
    </row>
    <row r="225" spans="1:2" x14ac:dyDescent="0.25">
      <c r="A225" s="73" t="s">
        <v>74</v>
      </c>
      <c r="B225" s="73"/>
    </row>
    <row r="226" spans="1:2" x14ac:dyDescent="0.25">
      <c r="A226" s="73" t="s">
        <v>75</v>
      </c>
      <c r="B226" s="73"/>
    </row>
    <row r="227" spans="1:2" x14ac:dyDescent="0.25">
      <c r="A227" s="72" t="s">
        <v>319</v>
      </c>
      <c r="B227" s="72"/>
    </row>
    <row r="228" spans="1:2" x14ac:dyDescent="0.25">
      <c r="A228" s="73" t="s">
        <v>51</v>
      </c>
      <c r="B228" s="73"/>
    </row>
    <row r="229" spans="1:2" x14ac:dyDescent="0.25">
      <c r="A229" s="73" t="s">
        <v>52</v>
      </c>
      <c r="B229" s="73"/>
    </row>
    <row r="230" spans="1:2" x14ac:dyDescent="0.25">
      <c r="A230" s="73" t="s">
        <v>53</v>
      </c>
      <c r="B230" s="73"/>
    </row>
    <row r="231" spans="1:2" x14ac:dyDescent="0.25">
      <c r="A231" s="73" t="s">
        <v>54</v>
      </c>
      <c r="B231" s="73"/>
    </row>
    <row r="232" spans="1:2" x14ac:dyDescent="0.25">
      <c r="A232" s="73" t="s">
        <v>55</v>
      </c>
      <c r="B232" s="73"/>
    </row>
    <row r="233" spans="1:2" x14ac:dyDescent="0.25">
      <c r="A233" s="73" t="s">
        <v>76</v>
      </c>
      <c r="B233" s="73"/>
    </row>
    <row r="234" spans="1:2" x14ac:dyDescent="0.25">
      <c r="A234" s="73" t="s">
        <v>77</v>
      </c>
      <c r="B234" s="73"/>
    </row>
    <row r="235" spans="1:2" x14ac:dyDescent="0.25">
      <c r="A235" s="73" t="s">
        <v>93</v>
      </c>
      <c r="B235" s="73"/>
    </row>
    <row r="236" spans="1:2" x14ac:dyDescent="0.25">
      <c r="A236" s="72" t="s">
        <v>320</v>
      </c>
      <c r="B236" s="72"/>
    </row>
    <row r="237" spans="1:2" x14ac:dyDescent="0.25">
      <c r="A237" s="73" t="s">
        <v>78</v>
      </c>
      <c r="B237" s="73"/>
    </row>
    <row r="238" spans="1:2" x14ac:dyDescent="0.25">
      <c r="A238" s="74" t="s">
        <v>321</v>
      </c>
      <c r="B238" s="74"/>
    </row>
    <row r="239" spans="1:2" x14ac:dyDescent="0.25">
      <c r="A239" s="74" t="s">
        <v>322</v>
      </c>
      <c r="B239" s="74"/>
    </row>
    <row r="240" spans="1:2" x14ac:dyDescent="0.25">
      <c r="A240" s="73" t="s">
        <v>79</v>
      </c>
      <c r="B240" s="73"/>
    </row>
    <row r="241" spans="1:2" x14ac:dyDescent="0.25">
      <c r="A241" s="73" t="s">
        <v>56</v>
      </c>
      <c r="B241" s="73"/>
    </row>
    <row r="242" spans="1:2" x14ac:dyDescent="0.25">
      <c r="A242" s="73" t="s">
        <v>80</v>
      </c>
      <c r="B242" s="73"/>
    </row>
    <row r="243" spans="1:2" x14ac:dyDescent="0.25">
      <c r="A243" s="73" t="s">
        <v>81</v>
      </c>
      <c r="B243" s="73"/>
    </row>
    <row r="244" spans="1:2" x14ac:dyDescent="0.25">
      <c r="A244" s="74" t="s">
        <v>323</v>
      </c>
      <c r="B244" s="74"/>
    </row>
    <row r="245" spans="1:2" x14ac:dyDescent="0.25">
      <c r="A245" s="74" t="s">
        <v>324</v>
      </c>
      <c r="B245" s="74"/>
    </row>
    <row r="246" spans="1:2" x14ac:dyDescent="0.25">
      <c r="A246" s="74" t="s">
        <v>325</v>
      </c>
      <c r="B246" s="74"/>
    </row>
    <row r="247" spans="1:2" x14ac:dyDescent="0.25">
      <c r="A247" s="74" t="s">
        <v>326</v>
      </c>
      <c r="B247" s="74"/>
    </row>
    <row r="248" spans="1:2" x14ac:dyDescent="0.25">
      <c r="A248" s="73" t="s">
        <v>82</v>
      </c>
      <c r="B248" s="73"/>
    </row>
    <row r="249" spans="1:2" x14ac:dyDescent="0.25">
      <c r="A249" s="73" t="s">
        <v>83</v>
      </c>
      <c r="B249" s="73"/>
    </row>
    <row r="250" spans="1:2" x14ac:dyDescent="0.25">
      <c r="A250" s="73" t="s">
        <v>57</v>
      </c>
      <c r="B250" s="73"/>
    </row>
    <row r="251" spans="1:2" x14ac:dyDescent="0.25">
      <c r="A251" s="73" t="s">
        <v>58</v>
      </c>
      <c r="B251" s="73"/>
    </row>
    <row r="252" spans="1:2" x14ac:dyDescent="0.25">
      <c r="A252" s="73" t="s">
        <v>98</v>
      </c>
      <c r="B252" s="73"/>
    </row>
    <row r="253" spans="1:2" x14ac:dyDescent="0.25">
      <c r="A253" s="73" t="s">
        <v>97</v>
      </c>
      <c r="B253" s="73"/>
    </row>
    <row r="254" spans="1:2" x14ac:dyDescent="0.25">
      <c r="A254" s="73" t="s">
        <v>99</v>
      </c>
      <c r="B254" s="73"/>
    </row>
    <row r="255" spans="1:2" x14ac:dyDescent="0.25">
      <c r="A255" s="74" t="s">
        <v>327</v>
      </c>
      <c r="B255" s="74"/>
    </row>
    <row r="256" spans="1:2" x14ac:dyDescent="0.25">
      <c r="A256" s="74" t="s">
        <v>328</v>
      </c>
      <c r="B256" s="74"/>
    </row>
    <row r="257" spans="1:2" x14ac:dyDescent="0.25">
      <c r="A257" s="74" t="s">
        <v>329</v>
      </c>
      <c r="B257" s="74"/>
    </row>
    <row r="258" spans="1:2" x14ac:dyDescent="0.25">
      <c r="A258" s="74" t="s">
        <v>330</v>
      </c>
      <c r="B258" s="74"/>
    </row>
    <row r="259" spans="1:2" x14ac:dyDescent="0.25">
      <c r="A259" s="73" t="s">
        <v>100</v>
      </c>
      <c r="B259" s="73"/>
    </row>
    <row r="260" spans="1:2" x14ac:dyDescent="0.25">
      <c r="A260" s="73" t="s">
        <v>331</v>
      </c>
      <c r="B260" s="73"/>
    </row>
    <row r="261" spans="1:2" x14ac:dyDescent="0.25">
      <c r="A261" s="74" t="s">
        <v>332</v>
      </c>
      <c r="B261" s="74"/>
    </row>
    <row r="262" spans="1:2" x14ac:dyDescent="0.25">
      <c r="A262" s="74" t="s">
        <v>333</v>
      </c>
      <c r="B262" s="74"/>
    </row>
    <row r="263" spans="1:2" x14ac:dyDescent="0.25">
      <c r="A263" s="74" t="s">
        <v>334</v>
      </c>
      <c r="B263" s="74"/>
    </row>
    <row r="264" spans="1:2" x14ac:dyDescent="0.25">
      <c r="A264" s="73" t="s">
        <v>335</v>
      </c>
      <c r="B264" s="73"/>
    </row>
    <row r="265" spans="1:2" x14ac:dyDescent="0.25">
      <c r="A265" s="74" t="s">
        <v>336</v>
      </c>
      <c r="B265" s="74"/>
    </row>
    <row r="266" spans="1:2" x14ac:dyDescent="0.25">
      <c r="A266" s="74" t="s">
        <v>337</v>
      </c>
      <c r="B266" s="74"/>
    </row>
    <row r="267" spans="1:2" x14ac:dyDescent="0.25">
      <c r="A267" s="74" t="s">
        <v>338</v>
      </c>
      <c r="B267" s="74"/>
    </row>
    <row r="268" spans="1:2" x14ac:dyDescent="0.25">
      <c r="A268" s="74" t="s">
        <v>339</v>
      </c>
      <c r="B268" s="74"/>
    </row>
    <row r="269" spans="1:2" x14ac:dyDescent="0.25">
      <c r="A269" s="74" t="s">
        <v>340</v>
      </c>
      <c r="B269" s="74"/>
    </row>
    <row r="270" spans="1:2" x14ac:dyDescent="0.25">
      <c r="A270" s="72" t="s">
        <v>341</v>
      </c>
      <c r="B270" s="72"/>
    </row>
    <row r="271" spans="1:2" x14ac:dyDescent="0.25">
      <c r="A271" s="73" t="s">
        <v>84</v>
      </c>
      <c r="B271" s="73"/>
    </row>
    <row r="272" spans="1:2" x14ac:dyDescent="0.25">
      <c r="A272" s="73" t="s">
        <v>85</v>
      </c>
      <c r="B272" s="73"/>
    </row>
    <row r="273" spans="1:2" x14ac:dyDescent="0.25">
      <c r="A273" s="73" t="s">
        <v>86</v>
      </c>
      <c r="B273" s="73"/>
    </row>
    <row r="274" spans="1:2" x14ac:dyDescent="0.25">
      <c r="A274" s="73" t="s">
        <v>87</v>
      </c>
      <c r="B274" s="73"/>
    </row>
    <row r="275" spans="1:2" x14ac:dyDescent="0.25">
      <c r="A275" s="73" t="s">
        <v>88</v>
      </c>
      <c r="B275" s="73"/>
    </row>
    <row r="276" spans="1:2" x14ac:dyDescent="0.25">
      <c r="A276" s="73" t="s">
        <v>89</v>
      </c>
      <c r="B276" s="73"/>
    </row>
    <row r="277" spans="1:2" x14ac:dyDescent="0.25">
      <c r="A277" s="73" t="s">
        <v>90</v>
      </c>
      <c r="B277" s="73"/>
    </row>
    <row r="278" spans="1:2" x14ac:dyDescent="0.25">
      <c r="A278" s="73" t="s">
        <v>91</v>
      </c>
      <c r="B278" s="73"/>
    </row>
    <row r="279" spans="1:2" x14ac:dyDescent="0.25">
      <c r="A279" s="72" t="s">
        <v>342</v>
      </c>
      <c r="B279" s="72"/>
    </row>
    <row r="280" spans="1:2" x14ac:dyDescent="0.25">
      <c r="A280" s="73" t="s">
        <v>59</v>
      </c>
      <c r="B280" s="73"/>
    </row>
    <row r="281" spans="1:2" x14ac:dyDescent="0.25">
      <c r="A281" s="73" t="s">
        <v>60</v>
      </c>
      <c r="B281" s="73"/>
    </row>
    <row r="282" spans="1:2" x14ac:dyDescent="0.25">
      <c r="A282" s="73" t="s">
        <v>61</v>
      </c>
      <c r="B282" s="73"/>
    </row>
    <row r="283" spans="1:2" x14ac:dyDescent="0.25">
      <c r="A283" s="73" t="s">
        <v>62</v>
      </c>
      <c r="B283" s="73"/>
    </row>
    <row r="284" spans="1:2" x14ac:dyDescent="0.25">
      <c r="A284" s="72" t="s">
        <v>343</v>
      </c>
      <c r="B284" s="72"/>
    </row>
    <row r="285" spans="1:2" x14ac:dyDescent="0.25">
      <c r="A285" s="73" t="s">
        <v>63</v>
      </c>
      <c r="B285" s="73"/>
    </row>
    <row r="286" spans="1:2" x14ac:dyDescent="0.25">
      <c r="A286" s="74" t="s">
        <v>344</v>
      </c>
      <c r="B286" s="74"/>
    </row>
    <row r="287" spans="1:2" x14ac:dyDescent="0.25">
      <c r="A287" s="74" t="s">
        <v>345</v>
      </c>
      <c r="B287" s="74"/>
    </row>
    <row r="288" spans="1:2" x14ac:dyDescent="0.25">
      <c r="A288" s="74" t="s">
        <v>346</v>
      </c>
      <c r="B288" s="74"/>
    </row>
    <row r="289" spans="1:2" x14ac:dyDescent="0.25">
      <c r="A289" s="74" t="s">
        <v>347</v>
      </c>
      <c r="B289" s="74"/>
    </row>
    <row r="290" spans="1:2" x14ac:dyDescent="0.25">
      <c r="A290" s="74" t="s">
        <v>348</v>
      </c>
      <c r="B290" s="74"/>
    </row>
  </sheetData>
  <sheetProtection sheet="1" objects="1" scenarios="1"/>
  <pageMargins left="0.7" right="0.7" top="0.75" bottom="0.75" header="0.3" footer="0.3"/>
  <pageSetup scale="82" orientation="portrait" r:id="rId1"/>
  <ignoredErrors>
    <ignoredError sqref="B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dance_x0020_Description xmlns="3857455f-d3f4-4c00-9b6c-2f48c1ec0cae">Audit - General Procedures</Guidance_x0020_Description>
    <Impacted_x0020_Area1 xmlns="3857455f-d3f4-4c00-9b6c-2f48c1ec0cae">
      <Value>Risk Assessment</Value>
    </Impacted_x0020_Area1>
    <Guidance_x0020_Type xmlns="3857455f-d3f4-4c00-9b6c-2f48c1ec0cae">General Templates and Tools</Guidance_x0020_Type>
    <Primary_x0020_Intent xmlns="3857455f-d3f4-4c00-9b6c-2f48c1ec0cae">Formal Template</Primary_x0020_Int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udit Guidance" ma:contentTypeID="0x010100D362DAD98E70D345B726BEEE81A3A33E00B4694A56803E0F438E50C49CE5F133E0" ma:contentTypeVersion="11" ma:contentTypeDescription="" ma:contentTypeScope="" ma:versionID="ae211c27693efcdb989a3a811e4f1e1e">
  <xsd:schema xmlns:xsd="http://www.w3.org/2001/XMLSchema" xmlns:xs="http://www.w3.org/2001/XMLSchema" xmlns:p="http://schemas.microsoft.com/office/2006/metadata/properties" xmlns:ns2="3857455f-d3f4-4c00-9b6c-2f48c1ec0cae" targetNamespace="http://schemas.microsoft.com/office/2006/metadata/properties" ma:root="true" ma:fieldsID="1d4babf84c0f5a045c36c98caa14a774" ns2:_="">
    <xsd:import namespace="3857455f-d3f4-4c00-9b6c-2f48c1ec0cae"/>
    <xsd:element name="properties">
      <xsd:complexType>
        <xsd:sequence>
          <xsd:element name="documentManagement">
            <xsd:complexType>
              <xsd:all>
                <xsd:element ref="ns2:Guidance_x0020_Type" minOccurs="0"/>
                <xsd:element ref="ns2:Guidance_x0020_Description" minOccurs="0"/>
                <xsd:element ref="ns2:Primary_x0020_Intent" minOccurs="0"/>
                <xsd:element ref="ns2:Impacted_x0020_Are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7455f-d3f4-4c00-9b6c-2f48c1ec0cae" elementFormDefault="qualified">
    <xsd:import namespace="http://schemas.microsoft.com/office/2006/documentManagement/types"/>
    <xsd:import namespace="http://schemas.microsoft.com/office/infopath/2007/PartnerControls"/>
    <xsd:element name="Guidance_x0020_Type" ma:index="8" nillable="true" ma:displayName="Guidance Type" ma:default="Systemwide Audit Policies" ma:format="Dropdown" ma:internalName="Guidance_x0020_Type">
      <xsd:simpleType>
        <xsd:restriction base="dms:Choice">
          <xsd:enumeration value="Systemwide Audit Policies"/>
          <xsd:enumeration value="Systemwide Audit Procedures"/>
          <xsd:enumeration value="General Guidance"/>
          <xsd:enumeration value="General Templates and Tools"/>
          <xsd:enumeration value="Informal Guidance"/>
        </xsd:restriction>
      </xsd:simpleType>
    </xsd:element>
    <xsd:element name="Guidance_x0020_Description" ma:index="9" nillable="true" ma:displayName="Guidance Description" ma:default="Policy" ma:format="Dropdown" ma:internalName="Guidance_x0020_Description">
      <xsd:simpleType>
        <xsd:restriction base="dms:Choice">
          <xsd:enumeration value="Policy"/>
          <xsd:enumeration value="Administrative"/>
          <xsd:enumeration value="Audit - General Procedures"/>
          <xsd:enumeration value="Audit - Engagement Specific Procedures"/>
          <xsd:enumeration value="Audit - Oversight Procedures"/>
          <xsd:enumeration value="Other"/>
        </xsd:restriction>
      </xsd:simpleType>
    </xsd:element>
    <xsd:element name="Primary_x0020_Intent" ma:index="10" nillable="true" ma:displayName="Primary Intent" ma:default="Mandatory Direction" ma:format="Dropdown" ma:internalName="Primary_x0020_Intent" ma:readOnly="false">
      <xsd:simpleType>
        <xsd:restriction base="dms:Choice">
          <xsd:enumeration value="Mandatory Direction"/>
          <xsd:enumeration value="Formal Policy"/>
          <xsd:enumeration value="Formal Procedure"/>
          <xsd:enumeration value="Formal Template"/>
          <xsd:enumeration value="Other Formal Guidance"/>
          <xsd:enumeration value="Informal Recommendation"/>
          <xsd:enumeration value="Informal Guide, Tool or Template"/>
          <xsd:enumeration value="Example or Leading Practice"/>
        </xsd:restriction>
      </xsd:simpleType>
    </xsd:element>
    <xsd:element name="Impacted_x0020_Area1" ma:index="11" nillable="true" ma:displayName="Impacted Area" ma:default="Risk Assessment" ma:internalName="Impacted_x0020_Area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overnance"/>
                    <xsd:enumeration value="Risk Assessment"/>
                    <xsd:enumeration value="Annual Plan"/>
                    <xsd:enumeration value="Audit and Consulting"/>
                    <xsd:enumeration value="Reporting"/>
                    <xsd:enumeration value="Follow-up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DB20BA-D066-47CC-BCA8-B81379FBCDC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3857455f-d3f4-4c00-9b6c-2f48c1ec0ca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6BD07B-F1D4-4229-B1AD-D34BED15D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57455f-d3f4-4c00-9b6c-2f48c1ec0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E64C1E-75F7-4415-8C5D-72B023F907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 - Audit Plan - Traditional</vt:lpstr>
      <vt:lpstr>A - Audit Plan - TM Import</vt:lpstr>
      <vt:lpstr>B - Risk List &amp; Scoring</vt:lpstr>
      <vt:lpstr>C - Available Audit Hours</vt:lpstr>
      <vt:lpstr>D - Five Year History</vt:lpstr>
      <vt:lpstr>Taxonomy - DO NOT EDIT</vt:lpstr>
      <vt:lpstr>'A - Audit Plan - Traditional'!Print_Area</vt:lpstr>
      <vt:lpstr>'B - Risk List &amp; Scoring'!Print_Area</vt:lpstr>
      <vt:lpstr>'D - Five Year History'!Print_Area</vt:lpstr>
      <vt:lpstr>'Taxonomy - DO NOT EDIT'!Print_Area</vt:lpstr>
      <vt:lpstr>'A - Audit Plan - Traditional'!Print_Titles</vt:lpstr>
    </vt:vector>
  </TitlesOfParts>
  <Company>UTSYSTEM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Audit Plan Tool - Risk Assessment and Audit Plan FY18</dc:title>
  <dc:creator>amack</dc:creator>
  <cp:lastModifiedBy>user</cp:lastModifiedBy>
  <cp:lastPrinted>2018-06-13T15:33:09Z</cp:lastPrinted>
  <dcterms:created xsi:type="dcterms:W3CDTF">2013-11-21T18:02:12Z</dcterms:created>
  <dcterms:modified xsi:type="dcterms:W3CDTF">2018-06-21T19:27:52Z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0x010100D362DAD98E70D345B726BEEE81A3A33E00B4694A56803E0F438E50C49CE5F133E0</vt:lpwstr>
  </property>
  <property fmtid="{D5CDD505-2E9C-101B-9397-08002B2CF9AE}" pid="3" name="_dlc_DocIdItemGuid">
    <vt:lpwstr>e5eeb2ff-5ee2-44ef-9239-1c66ddf4cf84</vt:lpwstr>
  </property>
</Properties>
</file>